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data_2026-06-29 (1)" sheetId="1" r:id="rId1"/>
  </sheets>
  <definedNames>
    <definedName name="_xlnm._FilterDatabase" localSheetId="0" hidden="1">'data_2026-06-29 (1)'!$B$2:$E$93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<sst xmlns="http://schemas.openxmlformats.org/spreadsheetml/2006/main" count="96" uniqueCount="8">
  <si>
    <t>2026年蚌埠市产发产业投资集团有限公司公开招聘工作人员笔试成绩</t>
  </si>
  <si>
    <t>序号</t>
  </si>
  <si>
    <t>职位代码</t>
  </si>
  <si>
    <t>准考证号</t>
  </si>
  <si>
    <t>笔试成绩</t>
  </si>
  <si>
    <t>考场记录</t>
  </si>
  <si>
    <t/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</si>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</sst>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workbookViewId="0">
      <selection activeCell="E36" sqref="E36"/>
    </sheetView>
  </sheetViews>
  <sheetFormatPr defaultColWidth="9" defaultRowHeight="13.5" outlineLevelCol="4"/>
  <cols>
    <col min="1" max="1" width="11.375" style="1" customWidth="1"/>
    <col min="2" max="2" width="15.875" style="1" customWidth="1"/>
    <col min="3" max="3" width="22.375" style="1" customWidth="1"/>
    <col min="4" max="4" width="15" style="2" customWidth="1"/>
    <col min="5" max="5" width="13.8166666666667" style="2" customWidth="1"/>
  </cols>
  <sheetData>
    <row r="1" ht="52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pans="1:5">
      <c r="A3" s="5">
        <v>1</v>
      </c>
      <c r="B3" s="5" t="str">
        <f t="shared" ref="B3:B12" si="0">"20260601"</f>
        <v>20260601</v>
      </c>
      <c r="C3" s="5" t="str">
        <f>"26070400101"</f>
        <v>26070400101</v>
      </c>
      <c r="D3" s="7">
        <v>66.5</v>
      </c>
      <c r="E3" s="7" t="s">
        <v>6</v>
      </c>
    </row>
    <row r="4" spans="1:5">
      <c r="A4" s="5">
        <v>2</v>
      </c>
      <c r="B4" s="5" t="str">
        <f t="shared" si="0"/>
        <v>20260601</v>
      </c>
      <c r="C4" s="5" t="str">
        <f>"26070400102"</f>
        <v>26070400102</v>
      </c>
      <c r="D4" s="7">
        <v>67.5</v>
      </c>
      <c r="E4" s="7" t="s">
        <v>6</v>
      </c>
    </row>
    <row r="5" spans="1:5">
      <c r="A5" s="5">
        <v>3</v>
      </c>
      <c r="B5" s="5" t="str">
        <f t="shared" si="0"/>
        <v>20260601</v>
      </c>
      <c r="C5" s="5" t="str">
        <f>"26070400103"</f>
        <v>26070400103</v>
      </c>
      <c r="D5" s="7">
        <v>69</v>
      </c>
      <c r="E5" s="7" t="s">
        <v>6</v>
      </c>
    </row>
    <row r="6" spans="1:5">
      <c r="A6" s="5">
        <v>4</v>
      </c>
      <c r="B6" s="5" t="str">
        <f t="shared" si="0"/>
        <v>20260601</v>
      </c>
      <c r="C6" s="5" t="str">
        <f>"26070400104"</f>
        <v>26070400104</v>
      </c>
      <c r="D6" s="7">
        <v>80.5</v>
      </c>
      <c r="E6" s="7" t="s">
        <v>6</v>
      </c>
    </row>
    <row r="7" spans="1:5">
      <c r="A7" s="5">
        <v>5</v>
      </c>
      <c r="B7" s="5" t="str">
        <f t="shared" si="0"/>
        <v>20260601</v>
      </c>
      <c r="C7" s="5" t="str">
        <f>"26070400105"</f>
        <v>26070400105</v>
      </c>
      <c r="D7" s="7">
        <v>79.5</v>
      </c>
      <c r="E7" s="7" t="s">
        <v>6</v>
      </c>
    </row>
    <row r="8" spans="1:5">
      <c r="A8" s="5">
        <v>6</v>
      </c>
      <c r="B8" s="5" t="str">
        <f t="shared" si="0"/>
        <v>20260601</v>
      </c>
      <c r="C8" s="5" t="str">
        <f>"26070400106"</f>
        <v>26070400106</v>
      </c>
      <c r="D8" s="7">
        <v>71.5</v>
      </c>
      <c r="E8" s="7" t="s">
        <v>6</v>
      </c>
    </row>
    <row r="9" spans="1:5">
      <c r="A9" s="5">
        <v>7</v>
      </c>
      <c r="B9" s="5" t="str">
        <f t="shared" si="0"/>
        <v>20260601</v>
      </c>
      <c r="C9" s="5" t="str">
        <f>"26070400107"</f>
        <v>26070400107</v>
      </c>
      <c r="D9" s="7">
        <v>65.5</v>
      </c>
      <c r="E9" s="7" t="s">
        <v>6</v>
      </c>
    </row>
    <row r="10" spans="1:5">
      <c r="A10" s="5">
        <v>8</v>
      </c>
      <c r="B10" s="5" t="str">
        <f t="shared" si="0"/>
        <v>20260601</v>
      </c>
      <c r="C10" s="5" t="str">
        <f>"26070400108"</f>
        <v>26070400108</v>
      </c>
      <c r="D10" s="7">
        <v>75.5</v>
      </c>
      <c r="E10" s="7" t="s">
        <v>6</v>
      </c>
    </row>
    <row r="11" spans="1:5">
      <c r="A11" s="5">
        <v>9</v>
      </c>
      <c r="B11" s="5" t="str">
        <f t="shared" si="0"/>
        <v>20260601</v>
      </c>
      <c r="C11" s="5" t="str">
        <f>"26070400109"</f>
        <v>26070400109</v>
      </c>
      <c r="D11" s="7">
        <v>67.5</v>
      </c>
      <c r="E11" s="7" t="s">
        <v>6</v>
      </c>
    </row>
    <row r="12" spans="1:5">
      <c r="A12" s="5">
        <v>10</v>
      </c>
      <c r="B12" s="5" t="str">
        <f t="shared" si="0"/>
        <v>20260601</v>
      </c>
      <c r="C12" s="5" t="str">
        <f>"26070400110"</f>
        <v>26070400110</v>
      </c>
      <c r="D12" s="7">
        <v>78</v>
      </c>
      <c r="E12" s="7" t="s">
        <v>6</v>
      </c>
    </row>
    <row r="13" spans="1:5">
      <c r="A13" s="5">
        <v>11</v>
      </c>
      <c r="B13" s="5" t="str">
        <f t="shared" ref="B13:B20" si="1">"20260604"</f>
        <v>20260604</v>
      </c>
      <c r="C13" s="5" t="str">
        <f>"26070400111"</f>
        <v>26070400111</v>
      </c>
      <c r="D13" s="7">
        <v>62</v>
      </c>
      <c r="E13" s="7" t="s">
        <v>6</v>
      </c>
    </row>
    <row r="14" spans="1:5">
      <c r="A14" s="5">
        <v>12</v>
      </c>
      <c r="B14" s="5" t="str">
        <f t="shared" si="1"/>
        <v>20260604</v>
      </c>
      <c r="C14" s="5" t="str">
        <f>"26070400112"</f>
        <v>26070400112</v>
      </c>
      <c r="D14" s="7">
        <v>0</v>
      </c>
      <c r="E14" s="7" t="s">
        <v>7</v>
      </c>
    </row>
    <row r="15" spans="1:5">
      <c r="A15" s="5">
        <v>13</v>
      </c>
      <c r="B15" s="5" t="str">
        <f t="shared" si="1"/>
        <v>20260604</v>
      </c>
      <c r="C15" s="5" t="str">
        <f>"26070400113"</f>
        <v>26070400113</v>
      </c>
      <c r="D15" s="7">
        <v>65.5</v>
      </c>
      <c r="E15" s="7" t="s">
        <v>6</v>
      </c>
    </row>
    <row r="16" spans="1:5">
      <c r="A16" s="5">
        <v>14</v>
      </c>
      <c r="B16" s="5" t="str">
        <f t="shared" si="1"/>
        <v>20260604</v>
      </c>
      <c r="C16" s="5" t="str">
        <f>"26070400114"</f>
        <v>26070400114</v>
      </c>
      <c r="D16" s="7">
        <v>76</v>
      </c>
      <c r="E16" s="7" t="s">
        <v>6</v>
      </c>
    </row>
    <row r="17" spans="1:5">
      <c r="A17" s="5">
        <v>15</v>
      </c>
      <c r="B17" s="5" t="str">
        <f t="shared" si="1"/>
        <v>20260604</v>
      </c>
      <c r="C17" s="5" t="str">
        <f>"26070400115"</f>
        <v>26070400115</v>
      </c>
      <c r="D17" s="7">
        <v>70</v>
      </c>
      <c r="E17" s="7" t="s">
        <v>6</v>
      </c>
    </row>
    <row r="18" spans="1:5">
      <c r="A18" s="5">
        <v>16</v>
      </c>
      <c r="B18" s="5" t="str">
        <f t="shared" si="1"/>
        <v>20260604</v>
      </c>
      <c r="C18" s="5" t="str">
        <f>"26070400116"</f>
        <v>26070400116</v>
      </c>
      <c r="D18" s="7">
        <v>63.5</v>
      </c>
      <c r="E18" s="7" t="s">
        <v>6</v>
      </c>
    </row>
    <row r="19" spans="1:5">
      <c r="A19" s="5">
        <v>17</v>
      </c>
      <c r="B19" s="5" t="str">
        <f t="shared" si="1"/>
        <v>20260604</v>
      </c>
      <c r="C19" s="5" t="str">
        <f>"26070400117"</f>
        <v>26070400117</v>
      </c>
      <c r="D19" s="7">
        <v>63</v>
      </c>
      <c r="E19" s="7" t="s">
        <v>6</v>
      </c>
    </row>
    <row r="20" spans="1:5">
      <c r="A20" s="5">
        <v>18</v>
      </c>
      <c r="B20" s="5" t="str">
        <f t="shared" si="1"/>
        <v>20260604</v>
      </c>
      <c r="C20" s="5" t="str">
        <f>"26070400118"</f>
        <v>26070400118</v>
      </c>
      <c r="D20" s="7">
        <v>67.5</v>
      </c>
      <c r="E20" s="7" t="s">
        <v>6</v>
      </c>
    </row>
    <row r="21" spans="1:5">
      <c r="A21" s="5">
        <v>19</v>
      </c>
      <c r="B21" s="5" t="str">
        <f t="shared" ref="B21:B35" si="2">"20260602"</f>
        <v>20260602</v>
      </c>
      <c r="C21" s="5" t="str">
        <f>"26070400201"</f>
        <v>26070400201</v>
      </c>
      <c r="D21" s="7">
        <v>72</v>
      </c>
      <c r="E21" s="7" t="s">
        <v>6</v>
      </c>
    </row>
    <row r="22" spans="1:5">
      <c r="A22" s="5">
        <v>20</v>
      </c>
      <c r="B22" s="5" t="str">
        <f t="shared" si="2"/>
        <v>20260602</v>
      </c>
      <c r="C22" s="5" t="str">
        <f>"26070400202"</f>
        <v>26070400202</v>
      </c>
      <c r="D22" s="7">
        <v>71.5</v>
      </c>
      <c r="E22" s="7" t="s">
        <v>6</v>
      </c>
    </row>
    <row r="23" spans="1:5">
      <c r="A23" s="5">
        <v>21</v>
      </c>
      <c r="B23" s="5" t="str">
        <f t="shared" si="2"/>
        <v>20260602</v>
      </c>
      <c r="C23" s="5" t="str">
        <f>"26070400203"</f>
        <v>26070400203</v>
      </c>
      <c r="D23" s="7">
        <v>72.5</v>
      </c>
      <c r="E23" s="7" t="s">
        <v>6</v>
      </c>
    </row>
    <row r="24" spans="1:5">
      <c r="A24" s="5">
        <v>22</v>
      </c>
      <c r="B24" s="5" t="str">
        <f t="shared" si="2"/>
        <v>20260602</v>
      </c>
      <c r="C24" s="5" t="str">
        <f>"26070400204"</f>
        <v>26070400204</v>
      </c>
      <c r="D24" s="7">
        <v>69</v>
      </c>
      <c r="E24" s="7" t="s">
        <v>6</v>
      </c>
    </row>
    <row r="25" spans="1:5">
      <c r="A25" s="5">
        <v>23</v>
      </c>
      <c r="B25" s="5" t="str">
        <f t="shared" si="2"/>
        <v>20260602</v>
      </c>
      <c r="C25" s="5" t="str">
        <f>"26070400205"</f>
        <v>26070400205</v>
      </c>
      <c r="D25" s="7">
        <v>74</v>
      </c>
      <c r="E25" s="7" t="s">
        <v>6</v>
      </c>
    </row>
    <row r="26" spans="1:5">
      <c r="A26" s="5">
        <v>24</v>
      </c>
      <c r="B26" s="5" t="str">
        <f t="shared" si="2"/>
        <v>20260602</v>
      </c>
      <c r="C26" s="5" t="str">
        <f>"26070400206"</f>
        <v>26070400206</v>
      </c>
      <c r="D26" s="7">
        <v>0</v>
      </c>
      <c r="E26" s="7" t="s">
        <v>7</v>
      </c>
    </row>
    <row r="27" spans="1:5">
      <c r="A27" s="5">
        <v>25</v>
      </c>
      <c r="B27" s="5" t="str">
        <f t="shared" si="2"/>
        <v>20260602</v>
      </c>
      <c r="C27" s="5" t="str">
        <f>"26070400207"</f>
        <v>26070400207</v>
      </c>
      <c r="D27" s="7">
        <v>70.5</v>
      </c>
      <c r="E27" s="7" t="s">
        <v>6</v>
      </c>
    </row>
    <row r="28" spans="1:5">
      <c r="A28" s="5">
        <v>26</v>
      </c>
      <c r="B28" s="5" t="str">
        <f t="shared" si="2"/>
        <v>20260602</v>
      </c>
      <c r="C28" s="5" t="str">
        <f>"26070400208"</f>
        <v>26070400208</v>
      </c>
      <c r="D28" s="7">
        <v>66</v>
      </c>
      <c r="E28" s="7" t="s">
        <v>6</v>
      </c>
    </row>
    <row r="29" spans="1:5">
      <c r="A29" s="5">
        <v>27</v>
      </c>
      <c r="B29" s="5" t="str">
        <f t="shared" si="2"/>
        <v>20260602</v>
      </c>
      <c r="C29" s="5" t="str">
        <f>"26070400209"</f>
        <v>26070400209</v>
      </c>
      <c r="D29" s="7">
        <v>68</v>
      </c>
      <c r="E29" s="7" t="s">
        <v>6</v>
      </c>
    </row>
    <row r="30" spans="1:5">
      <c r="A30" s="5">
        <v>28</v>
      </c>
      <c r="B30" s="5" t="str">
        <f t="shared" si="2"/>
        <v>20260602</v>
      </c>
      <c r="C30" s="5" t="str">
        <f>"26070400210"</f>
        <v>26070400210</v>
      </c>
      <c r="D30" s="7">
        <v>67.5</v>
      </c>
      <c r="E30" s="7" t="s">
        <v>6</v>
      </c>
    </row>
    <row r="31" spans="1:5">
      <c r="A31" s="5">
        <v>29</v>
      </c>
      <c r="B31" s="5" t="str">
        <f t="shared" si="2"/>
        <v>20260602</v>
      </c>
      <c r="C31" s="5" t="str">
        <f>"26070400211"</f>
        <v>26070400211</v>
      </c>
      <c r="D31" s="7">
        <v>70.5</v>
      </c>
      <c r="E31" s="7" t="s">
        <v>6</v>
      </c>
    </row>
    <row r="32" spans="1:5">
      <c r="A32" s="5">
        <v>30</v>
      </c>
      <c r="B32" s="5" t="str">
        <f t="shared" si="2"/>
        <v>20260602</v>
      </c>
      <c r="C32" s="5" t="str">
        <f>"26070400212"</f>
        <v>26070400212</v>
      </c>
      <c r="D32" s="7">
        <v>68.5</v>
      </c>
      <c r="E32" s="7" t="s">
        <v>6</v>
      </c>
    </row>
    <row r="33" spans="1:5">
      <c r="A33" s="5">
        <v>31</v>
      </c>
      <c r="B33" s="5" t="str">
        <f t="shared" si="2"/>
        <v>20260602</v>
      </c>
      <c r="C33" s="5" t="str">
        <f>"26070400213"</f>
        <v>26070400213</v>
      </c>
      <c r="D33" s="7">
        <v>75.5</v>
      </c>
      <c r="E33" s="7" t="s">
        <v>6</v>
      </c>
    </row>
    <row r="34" spans="1:5">
      <c r="A34" s="5">
        <v>32</v>
      </c>
      <c r="B34" s="5" t="str">
        <f t="shared" si="2"/>
        <v>20260602</v>
      </c>
      <c r="C34" s="5" t="str">
        <f>"26070400214"</f>
        <v>26070400214</v>
      </c>
      <c r="D34" s="7">
        <v>64</v>
      </c>
      <c r="E34" s="7" t="s">
        <v>6</v>
      </c>
    </row>
    <row r="35" spans="1:5">
      <c r="A35" s="5">
        <v>33</v>
      </c>
      <c r="B35" s="5" t="str">
        <f t="shared" si="2"/>
        <v>20260602</v>
      </c>
      <c r="C35" s="5" t="str">
        <f>"26070400215"</f>
        <v>26070400215</v>
      </c>
      <c r="D35" s="7">
        <v>0</v>
      </c>
      <c r="E35" s="7" t="s">
        <v>7</v>
      </c>
    </row>
    <row r="36" spans="1:5">
      <c r="A36" s="5">
        <v>34</v>
      </c>
      <c r="B36" s="5" t="str">
        <f t="shared" ref="B36:B42" si="3">"20260603"</f>
        <v>20260603</v>
      </c>
      <c r="C36" s="5" t="str">
        <f>"26070400216"</f>
        <v>26070400216</v>
      </c>
      <c r="D36" s="7">
        <v>62.5</v>
      </c>
      <c r="E36" s="7" t="s">
        <v>6</v>
      </c>
    </row>
    <row r="37" spans="1:5">
      <c r="A37" s="5">
        <v>35</v>
      </c>
      <c r="B37" s="5" t="str">
        <f t="shared" si="3"/>
        <v>20260603</v>
      </c>
      <c r="C37" s="5" t="str">
        <f>"26070400217"</f>
        <v>26070400217</v>
      </c>
      <c r="D37" s="7">
        <v>73.5</v>
      </c>
      <c r="E37" s="7" t="s">
        <v>6</v>
      </c>
    </row>
    <row r="38" spans="1:5">
      <c r="A38" s="5">
        <v>36</v>
      </c>
      <c r="B38" s="5" t="str">
        <f t="shared" si="3"/>
        <v>20260603</v>
      </c>
      <c r="C38" s="5" t="str">
        <f>"26070400218"</f>
        <v>26070400218</v>
      </c>
      <c r="D38" s="7">
        <v>69</v>
      </c>
      <c r="E38" s="7" t="s">
        <v>6</v>
      </c>
    </row>
    <row r="39" spans="1:5">
      <c r="A39" s="5">
        <v>37</v>
      </c>
      <c r="B39" s="5" t="str">
        <f t="shared" si="3"/>
        <v>20260603</v>
      </c>
      <c r="C39" s="5" t="str">
        <f>"26070400219"</f>
        <v>26070400219</v>
      </c>
      <c r="D39" s="7">
        <v>68</v>
      </c>
      <c r="E39" s="7" t="s">
        <v>6</v>
      </c>
    </row>
    <row r="40" spans="1:5">
      <c r="A40" s="5">
        <v>38</v>
      </c>
      <c r="B40" s="5" t="str">
        <f t="shared" si="3"/>
        <v>20260603</v>
      </c>
      <c r="C40" s="5" t="str">
        <f>"26070400220"</f>
        <v>26070400220</v>
      </c>
      <c r="D40" s="7">
        <v>70.5</v>
      </c>
      <c r="E40" s="7"/>
    </row>
    <row r="41" spans="1:5">
      <c r="A41" s="5">
        <v>39</v>
      </c>
      <c r="B41" s="5" t="str">
        <f t="shared" si="3"/>
        <v>20260603</v>
      </c>
      <c r="C41" s="5" t="str">
        <f>"26070400221"</f>
        <v>26070400221</v>
      </c>
      <c r="D41" s="7">
        <v>70.5</v>
      </c>
      <c r="E41" s="7" t="s">
        <v>6</v>
      </c>
    </row>
    <row r="42" spans="1:5">
      <c r="A42" s="5">
        <v>40</v>
      </c>
      <c r="B42" s="5" t="str">
        <f t="shared" si="3"/>
        <v>20260603</v>
      </c>
      <c r="C42" s="5" t="str">
        <f>"26070400222"</f>
        <v>26070400222</v>
      </c>
      <c r="D42" s="7">
        <v>68</v>
      </c>
      <c r="E42" s="7" t="s">
        <v>6</v>
      </c>
    </row>
    <row r="43" spans="1:5">
      <c r="A43" s="5">
        <v>41</v>
      </c>
      <c r="B43" s="5" t="str">
        <f t="shared" ref="B43:B59" si="4">"20260605"</f>
        <v>20260605</v>
      </c>
      <c r="C43" s="5" t="str">
        <f>"26070400301"</f>
        <v>26070400301</v>
      </c>
      <c r="D43" s="7">
        <v>71</v>
      </c>
      <c r="E43" s="7" t="s">
        <v>6</v>
      </c>
    </row>
    <row r="44" spans="1:5">
      <c r="A44" s="5">
        <v>42</v>
      </c>
      <c r="B44" s="5" t="str">
        <f t="shared" si="4"/>
        <v>20260605</v>
      </c>
      <c r="C44" s="5" t="str">
        <f>"26070400302"</f>
        <v>26070400302</v>
      </c>
      <c r="D44" s="7">
        <v>69</v>
      </c>
      <c r="E44" s="7" t="s">
        <v>6</v>
      </c>
    </row>
    <row r="45" spans="1:5">
      <c r="A45" s="5">
        <v>43</v>
      </c>
      <c r="B45" s="5" t="str">
        <f t="shared" si="4"/>
        <v>20260605</v>
      </c>
      <c r="C45" s="5" t="str">
        <f>"26070400303"</f>
        <v>26070400303</v>
      </c>
      <c r="D45" s="7">
        <v>75</v>
      </c>
      <c r="E45" s="7" t="s">
        <v>6</v>
      </c>
    </row>
    <row r="46" spans="1:5">
      <c r="A46" s="5">
        <v>44</v>
      </c>
      <c r="B46" s="5" t="str">
        <f t="shared" si="4"/>
        <v>20260605</v>
      </c>
      <c r="C46" s="5" t="str">
        <f>"26070400304"</f>
        <v>26070400304</v>
      </c>
      <c r="D46" s="7">
        <v>74</v>
      </c>
      <c r="E46" s="7" t="s">
        <v>6</v>
      </c>
    </row>
    <row r="47" spans="1:5">
      <c r="A47" s="5">
        <v>45</v>
      </c>
      <c r="B47" s="5" t="str">
        <f t="shared" si="4"/>
        <v>20260605</v>
      </c>
      <c r="C47" s="5" t="str">
        <f>"26070400305"</f>
        <v>26070400305</v>
      </c>
      <c r="D47" s="7">
        <v>68</v>
      </c>
      <c r="E47" s="7" t="s">
        <v>6</v>
      </c>
    </row>
    <row r="48" spans="1:5">
      <c r="A48" s="5">
        <v>46</v>
      </c>
      <c r="B48" s="5" t="str">
        <f t="shared" si="4"/>
        <v>20260605</v>
      </c>
      <c r="C48" s="5" t="str">
        <f>"26070400306"</f>
        <v>26070400306</v>
      </c>
      <c r="D48" s="7">
        <v>69</v>
      </c>
      <c r="E48" s="7" t="s">
        <v>6</v>
      </c>
    </row>
    <row r="49" spans="1:5">
      <c r="A49" s="5">
        <v>47</v>
      </c>
      <c r="B49" s="5" t="str">
        <f t="shared" si="4"/>
        <v>20260605</v>
      </c>
      <c r="C49" s="5" t="str">
        <f>"26070400307"</f>
        <v>26070400307</v>
      </c>
      <c r="D49" s="7">
        <v>73</v>
      </c>
      <c r="E49" s="7" t="s">
        <v>6</v>
      </c>
    </row>
    <row r="50" spans="1:5">
      <c r="A50" s="5">
        <v>48</v>
      </c>
      <c r="B50" s="5" t="str">
        <f t="shared" si="4"/>
        <v>20260605</v>
      </c>
      <c r="C50" s="5" t="str">
        <f>"26070400308"</f>
        <v>26070400308</v>
      </c>
      <c r="D50" s="7">
        <v>67.5</v>
      </c>
      <c r="E50" s="7" t="s">
        <v>6</v>
      </c>
    </row>
    <row r="51" spans="1:5">
      <c r="A51" s="5">
        <v>49</v>
      </c>
      <c r="B51" s="5" t="str">
        <f t="shared" si="4"/>
        <v>20260605</v>
      </c>
      <c r="C51" s="5" t="str">
        <f>"26070400309"</f>
        <v>26070400309</v>
      </c>
      <c r="D51" s="7">
        <v>70</v>
      </c>
      <c r="E51" s="7" t="s">
        <v>6</v>
      </c>
    </row>
    <row r="52" spans="1:5">
      <c r="A52" s="5">
        <v>50</v>
      </c>
      <c r="B52" s="5" t="str">
        <f t="shared" si="4"/>
        <v>20260605</v>
      </c>
      <c r="C52" s="5" t="str">
        <f>"26070400310"</f>
        <v>26070400310</v>
      </c>
      <c r="D52" s="7">
        <v>67.5</v>
      </c>
      <c r="E52" s="7" t="s">
        <v>6</v>
      </c>
    </row>
    <row r="53" spans="1:5">
      <c r="A53" s="5">
        <v>51</v>
      </c>
      <c r="B53" s="5" t="str">
        <f t="shared" si="4"/>
        <v>20260605</v>
      </c>
      <c r="C53" s="5" t="str">
        <f>"26070400311"</f>
        <v>26070400311</v>
      </c>
      <c r="D53" s="7">
        <v>66</v>
      </c>
      <c r="E53" s="7" t="s">
        <v>6</v>
      </c>
    </row>
    <row r="54" spans="1:5">
      <c r="A54" s="5">
        <v>52</v>
      </c>
      <c r="B54" s="5" t="str">
        <f t="shared" si="4"/>
        <v>20260605</v>
      </c>
      <c r="C54" s="5" t="str">
        <f>"26070400312"</f>
        <v>26070400312</v>
      </c>
      <c r="D54" s="7">
        <v>65</v>
      </c>
      <c r="E54" s="7" t="s">
        <v>6</v>
      </c>
    </row>
    <row r="55" spans="1:5">
      <c r="A55" s="5">
        <v>53</v>
      </c>
      <c r="B55" s="5" t="str">
        <f t="shared" si="4"/>
        <v>20260605</v>
      </c>
      <c r="C55" s="5" t="str">
        <f>"26070400313"</f>
        <v>26070400313</v>
      </c>
      <c r="D55" s="7">
        <v>59</v>
      </c>
      <c r="E55" s="7" t="s">
        <v>6</v>
      </c>
    </row>
    <row r="56" spans="1:5">
      <c r="A56" s="5">
        <v>54</v>
      </c>
      <c r="B56" s="5" t="str">
        <f t="shared" si="4"/>
        <v>20260605</v>
      </c>
      <c r="C56" s="5" t="str">
        <f>"26070400314"</f>
        <v>26070400314</v>
      </c>
      <c r="D56" s="7">
        <v>72.5</v>
      </c>
      <c r="E56" s="7" t="s">
        <v>6</v>
      </c>
    </row>
    <row r="57" spans="1:5">
      <c r="A57" s="5">
        <v>55</v>
      </c>
      <c r="B57" s="5" t="str">
        <f t="shared" si="4"/>
        <v>20260605</v>
      </c>
      <c r="C57" s="5" t="str">
        <f>"26070400315"</f>
        <v>26070400315</v>
      </c>
      <c r="D57" s="7">
        <v>69.5</v>
      </c>
      <c r="E57" s="7" t="s">
        <v>6</v>
      </c>
    </row>
    <row r="58" spans="1:5">
      <c r="A58" s="5">
        <v>56</v>
      </c>
      <c r="B58" s="5" t="str">
        <f t="shared" si="4"/>
        <v>20260605</v>
      </c>
      <c r="C58" s="5" t="str">
        <f>"26070400316"</f>
        <v>26070400316</v>
      </c>
      <c r="D58" s="7">
        <v>71.5</v>
      </c>
      <c r="E58" s="7" t="s">
        <v>6</v>
      </c>
    </row>
    <row r="59" spans="1:5">
      <c r="A59" s="5">
        <v>57</v>
      </c>
      <c r="B59" s="5" t="str">
        <f t="shared" si="4"/>
        <v>20260605</v>
      </c>
      <c r="C59" s="5" t="str">
        <f>"26070400317"</f>
        <v>26070400317</v>
      </c>
      <c r="D59" s="7">
        <v>80.5</v>
      </c>
      <c r="E59" s="7" t="s">
        <v>6</v>
      </c>
    </row>
    <row r="60" spans="1:5">
      <c r="A60" s="5">
        <v>58</v>
      </c>
      <c r="B60" s="5" t="str">
        <f>"20260607"</f>
        <v>20260607</v>
      </c>
      <c r="C60" s="5" t="str">
        <f>"26070400318"</f>
        <v>26070400318</v>
      </c>
      <c r="D60" s="7">
        <v>75.5</v>
      </c>
      <c r="E60" s="7" t="s">
        <v>6</v>
      </c>
    </row>
    <row r="61" spans="1:5">
      <c r="A61" s="5">
        <v>59</v>
      </c>
      <c r="B61" s="5" t="str">
        <f>"20260607"</f>
        <v>20260607</v>
      </c>
      <c r="C61" s="5" t="str">
        <f>"26070400319"</f>
        <v>26070400319</v>
      </c>
      <c r="D61" s="7">
        <v>71</v>
      </c>
      <c r="E61" s="7" t="s">
        <v>6</v>
      </c>
    </row>
    <row r="62" spans="1:5">
      <c r="A62" s="5">
        <v>60</v>
      </c>
      <c r="B62" s="5" t="str">
        <f>"20260607"</f>
        <v>20260607</v>
      </c>
      <c r="C62" s="5" t="str">
        <f>"26070400320"</f>
        <v>26070400320</v>
      </c>
      <c r="D62" s="7">
        <v>70</v>
      </c>
      <c r="E62" s="7" t="s">
        <v>6</v>
      </c>
    </row>
    <row r="63" spans="1:5">
      <c r="A63" s="5">
        <v>61</v>
      </c>
      <c r="B63" s="5" t="str">
        <f>"20260607"</f>
        <v>20260607</v>
      </c>
      <c r="C63" s="5" t="str">
        <f>"26070400321"</f>
        <v>26070400321</v>
      </c>
      <c r="D63" s="7">
        <v>64.5</v>
      </c>
      <c r="E63" s="7" t="s">
        <v>6</v>
      </c>
    </row>
    <row r="64" spans="1:5">
      <c r="A64" s="5">
        <v>62</v>
      </c>
      <c r="B64" s="5" t="str">
        <f>"20260607"</f>
        <v>20260607</v>
      </c>
      <c r="C64" s="5" t="str">
        <f>"26070400322"</f>
        <v>26070400322</v>
      </c>
      <c r="D64" s="7">
        <v>78</v>
      </c>
      <c r="E64" s="7" t="s">
        <v>6</v>
      </c>
    </row>
    <row r="65" spans="1:5">
      <c r="A65" s="5">
        <v>63</v>
      </c>
      <c r="B65" s="5" t="str">
        <f t="shared" ref="B65:B93" si="5">"20260606"</f>
        <v>20260606</v>
      </c>
      <c r="C65" s="5" t="str">
        <f>"26070400401"</f>
        <v>26070400401</v>
      </c>
      <c r="D65" s="7">
        <v>73.5</v>
      </c>
      <c r="E65" s="7" t="s">
        <v>6</v>
      </c>
    </row>
    <row r="66" spans="1:5">
      <c r="A66" s="5">
        <v>64</v>
      </c>
      <c r="B66" s="5" t="str">
        <f t="shared" si="5"/>
        <v>20260606</v>
      </c>
      <c r="C66" s="5" t="str">
        <f>"26070400402"</f>
        <v>26070400402</v>
      </c>
      <c r="D66" s="7">
        <v>61</v>
      </c>
      <c r="E66" s="7" t="s">
        <v>6</v>
      </c>
    </row>
    <row r="67" spans="1:5">
      <c r="A67" s="5">
        <v>65</v>
      </c>
      <c r="B67" s="5" t="str">
        <f t="shared" si="5"/>
        <v>20260606</v>
      </c>
      <c r="C67" s="5" t="str">
        <f>"26070400403"</f>
        <v>26070400403</v>
      </c>
      <c r="D67" s="7">
        <v>67</v>
      </c>
      <c r="E67" s="7" t="s">
        <v>6</v>
      </c>
    </row>
    <row r="68" spans="1:5">
      <c r="A68" s="5">
        <v>66</v>
      </c>
      <c r="B68" s="5" t="str">
        <f t="shared" si="5"/>
        <v>20260606</v>
      </c>
      <c r="C68" s="5" t="str">
        <f>"26070400404"</f>
        <v>26070400404</v>
      </c>
      <c r="D68" s="7">
        <v>68</v>
      </c>
      <c r="E68" s="7" t="s">
        <v>6</v>
      </c>
    </row>
    <row r="69" spans="1:5">
      <c r="A69" s="5">
        <v>67</v>
      </c>
      <c r="B69" s="5" t="str">
        <f t="shared" si="5"/>
        <v>20260606</v>
      </c>
      <c r="C69" s="5" t="str">
        <f>"26070400405"</f>
        <v>26070400405</v>
      </c>
      <c r="D69" s="7">
        <v>74.5</v>
      </c>
      <c r="E69" s="7" t="s">
        <v>6</v>
      </c>
    </row>
    <row r="70" spans="1:5">
      <c r="A70" s="5">
        <v>68</v>
      </c>
      <c r="B70" s="5" t="str">
        <f t="shared" si="5"/>
        <v>20260606</v>
      </c>
      <c r="C70" s="5" t="str">
        <f>"26070400406"</f>
        <v>26070400406</v>
      </c>
      <c r="D70" s="7">
        <v>0</v>
      </c>
      <c r="E70" s="7" t="s">
        <v>7</v>
      </c>
    </row>
    <row r="71" spans="1:5">
      <c r="A71" s="5">
        <v>69</v>
      </c>
      <c r="B71" s="5" t="str">
        <f t="shared" si="5"/>
        <v>20260606</v>
      </c>
      <c r="C71" s="5" t="str">
        <f>"26070400407"</f>
        <v>26070400407</v>
      </c>
      <c r="D71" s="7">
        <v>65.5</v>
      </c>
      <c r="E71" s="7" t="s">
        <v>6</v>
      </c>
    </row>
    <row r="72" spans="1:5">
      <c r="A72" s="5">
        <v>70</v>
      </c>
      <c r="B72" s="5" t="str">
        <f t="shared" si="5"/>
        <v>20260606</v>
      </c>
      <c r="C72" s="5" t="str">
        <f>"26070400408"</f>
        <v>26070400408</v>
      </c>
      <c r="D72" s="7">
        <v>75</v>
      </c>
      <c r="E72" s="7" t="s">
        <v>6</v>
      </c>
    </row>
    <row r="73" spans="1:5">
      <c r="A73" s="5">
        <v>71</v>
      </c>
      <c r="B73" s="5" t="str">
        <f t="shared" si="5"/>
        <v>20260606</v>
      </c>
      <c r="C73" s="5" t="str">
        <f>"26070400409"</f>
        <v>26070400409</v>
      </c>
      <c r="D73" s="7">
        <v>75.5</v>
      </c>
      <c r="E73" s="7" t="s">
        <v>6</v>
      </c>
    </row>
    <row r="74" spans="1:5">
      <c r="A74" s="5">
        <v>72</v>
      </c>
      <c r="B74" s="5" t="str">
        <f t="shared" si="5"/>
        <v>20260606</v>
      </c>
      <c r="C74" s="5" t="str">
        <f>"26070400410"</f>
        <v>26070400410</v>
      </c>
      <c r="D74" s="7">
        <v>64</v>
      </c>
      <c r="E74" s="7" t="s">
        <v>6</v>
      </c>
    </row>
    <row r="75" spans="1:5">
      <c r="A75" s="5">
        <v>73</v>
      </c>
      <c r="B75" s="5" t="str">
        <f t="shared" si="5"/>
        <v>20260606</v>
      </c>
      <c r="C75" s="5" t="str">
        <f>"26070400411"</f>
        <v>26070400411</v>
      </c>
      <c r="D75" s="7">
        <v>69.5</v>
      </c>
      <c r="E75" s="7" t="s">
        <v>6</v>
      </c>
    </row>
    <row r="76" spans="1:5">
      <c r="A76" s="5">
        <v>74</v>
      </c>
      <c r="B76" s="5" t="str">
        <f t="shared" si="5"/>
        <v>20260606</v>
      </c>
      <c r="C76" s="5" t="str">
        <f>"26070400412"</f>
        <v>26070400412</v>
      </c>
      <c r="D76" s="7">
        <v>76.5</v>
      </c>
      <c r="E76" s="7" t="s">
        <v>6</v>
      </c>
    </row>
    <row r="77" spans="1:5">
      <c r="A77" s="5">
        <v>75</v>
      </c>
      <c r="B77" s="5" t="str">
        <f t="shared" si="5"/>
        <v>20260606</v>
      </c>
      <c r="C77" s="5" t="str">
        <f>"26070400413"</f>
        <v>26070400413</v>
      </c>
      <c r="D77" s="7">
        <v>0</v>
      </c>
      <c r="E77" s="7" t="s">
        <v>7</v>
      </c>
    </row>
    <row r="78" spans="1:5">
      <c r="A78" s="5">
        <v>76</v>
      </c>
      <c r="B78" s="5" t="str">
        <f t="shared" si="5"/>
        <v>20260606</v>
      </c>
      <c r="C78" s="5" t="str">
        <f>"26070400414"</f>
        <v>26070400414</v>
      </c>
      <c r="D78" s="7">
        <v>0</v>
      </c>
      <c r="E78" s="7" t="s">
        <v>7</v>
      </c>
    </row>
    <row r="79" spans="1:5">
      <c r="A79" s="5">
        <v>77</v>
      </c>
      <c r="B79" s="5" t="str">
        <f t="shared" si="5"/>
        <v>20260606</v>
      </c>
      <c r="C79" s="5" t="str">
        <f>"26070400415"</f>
        <v>26070400415</v>
      </c>
      <c r="D79" s="7">
        <v>64.5</v>
      </c>
      <c r="E79" s="7" t="s">
        <v>6</v>
      </c>
    </row>
    <row r="80" spans="1:5">
      <c r="A80" s="5">
        <v>78</v>
      </c>
      <c r="B80" s="5" t="str">
        <f t="shared" si="5"/>
        <v>20260606</v>
      </c>
      <c r="C80" s="5" t="str">
        <f>"26070400416"</f>
        <v>26070400416</v>
      </c>
      <c r="D80" s="7">
        <v>0</v>
      </c>
      <c r="E80" s="7" t="s">
        <v>7</v>
      </c>
    </row>
    <row r="81" spans="1:5">
      <c r="A81" s="5">
        <v>79</v>
      </c>
      <c r="B81" s="5" t="str">
        <f t="shared" si="5"/>
        <v>20260606</v>
      </c>
      <c r="C81" s="5" t="str">
        <f>"26070400417"</f>
        <v>26070400417</v>
      </c>
      <c r="D81" s="7">
        <v>0</v>
      </c>
      <c r="E81" s="7" t="s">
        <v>7</v>
      </c>
    </row>
    <row r="82" spans="1:5">
      <c r="A82" s="5">
        <v>80</v>
      </c>
      <c r="B82" s="5" t="str">
        <f t="shared" si="5"/>
        <v>20260606</v>
      </c>
      <c r="C82" s="5" t="str">
        <f>"26070400418"</f>
        <v>26070400418</v>
      </c>
      <c r="D82" s="7">
        <v>62.5</v>
      </c>
      <c r="E82" s="7" t="s">
        <v>6</v>
      </c>
    </row>
    <row r="83" spans="1:5">
      <c r="A83" s="5">
        <v>81</v>
      </c>
      <c r="B83" s="5" t="str">
        <f t="shared" si="5"/>
        <v>20260606</v>
      </c>
      <c r="C83" s="5" t="str">
        <f>"26070400419"</f>
        <v>26070400419</v>
      </c>
      <c r="D83" s="7">
        <v>65.5</v>
      </c>
      <c r="E83" s="7" t="s">
        <v>6</v>
      </c>
    </row>
    <row r="84" spans="1:5">
      <c r="A84" s="5">
        <v>82</v>
      </c>
      <c r="B84" s="5" t="str">
        <f t="shared" si="5"/>
        <v>20260606</v>
      </c>
      <c r="C84" s="5" t="str">
        <f>"26070400420"</f>
        <v>26070400420</v>
      </c>
      <c r="D84" s="7">
        <v>68</v>
      </c>
      <c r="E84" s="7" t="s">
        <v>6</v>
      </c>
    </row>
    <row r="85" spans="1:5">
      <c r="A85" s="5">
        <v>83</v>
      </c>
      <c r="B85" s="5" t="str">
        <f t="shared" si="5"/>
        <v>20260606</v>
      </c>
      <c r="C85" s="5" t="str">
        <f>"26070400421"</f>
        <v>26070400421</v>
      </c>
      <c r="D85" s="7">
        <v>74</v>
      </c>
      <c r="E85" s="7" t="s">
        <v>6</v>
      </c>
    </row>
    <row r="86" spans="1:5">
      <c r="A86" s="5">
        <v>84</v>
      </c>
      <c r="B86" s="5" t="str">
        <f t="shared" si="5"/>
        <v>20260606</v>
      </c>
      <c r="C86" s="5" t="str">
        <f>"26070400422"</f>
        <v>26070400422</v>
      </c>
      <c r="D86" s="7">
        <v>64</v>
      </c>
      <c r="E86" s="7" t="s">
        <v>6</v>
      </c>
    </row>
    <row r="87" spans="1:5">
      <c r="A87" s="5">
        <v>85</v>
      </c>
      <c r="B87" s="5" t="str">
        <f t="shared" si="5"/>
        <v>20260606</v>
      </c>
      <c r="C87" s="5" t="str">
        <f>"26070400423"</f>
        <v>26070400423</v>
      </c>
      <c r="D87" s="7">
        <v>0</v>
      </c>
      <c r="E87" s="7" t="s">
        <v>7</v>
      </c>
    </row>
    <row r="88" spans="1:5">
      <c r="A88" s="5">
        <v>86</v>
      </c>
      <c r="B88" s="5" t="str">
        <f t="shared" si="5"/>
        <v>20260606</v>
      </c>
      <c r="C88" s="5" t="str">
        <f>"26070400424"</f>
        <v>26070400424</v>
      </c>
      <c r="D88" s="7">
        <v>0</v>
      </c>
      <c r="E88" s="7" t="s">
        <v>7</v>
      </c>
    </row>
    <row r="89" spans="1:5">
      <c r="A89" s="5">
        <v>87</v>
      </c>
      <c r="B89" s="5" t="str">
        <f t="shared" si="5"/>
        <v>20260606</v>
      </c>
      <c r="C89" s="5" t="str">
        <f>"26070400425"</f>
        <v>26070400425</v>
      </c>
      <c r="D89" s="7">
        <v>75.5</v>
      </c>
      <c r="E89" s="7" t="s">
        <v>6</v>
      </c>
    </row>
    <row r="90" spans="1:5">
      <c r="A90" s="5">
        <v>88</v>
      </c>
      <c r="B90" s="5" t="str">
        <f t="shared" si="5"/>
        <v>20260606</v>
      </c>
      <c r="C90" s="5" t="str">
        <f>"26070400426"</f>
        <v>26070400426</v>
      </c>
      <c r="D90" s="7">
        <v>79</v>
      </c>
      <c r="E90" s="7" t="s">
        <v>6</v>
      </c>
    </row>
    <row r="91" spans="1:5">
      <c r="A91" s="5">
        <v>89</v>
      </c>
      <c r="B91" s="5" t="str">
        <f t="shared" si="5"/>
        <v>20260606</v>
      </c>
      <c r="C91" s="5" t="str">
        <f>"26070400427"</f>
        <v>26070400427</v>
      </c>
      <c r="D91" s="7">
        <v>0</v>
      </c>
      <c r="E91" s="7" t="s">
        <v>7</v>
      </c>
    </row>
    <row r="92" spans="1:5">
      <c r="A92" s="5">
        <v>90</v>
      </c>
      <c r="B92" s="5" t="str">
        <f t="shared" si="5"/>
        <v>20260606</v>
      </c>
      <c r="C92" s="5" t="str">
        <f>"26070400428"</f>
        <v>26070400428</v>
      </c>
      <c r="D92" s="7">
        <v>68</v>
      </c>
      <c r="E92" s="7" t="s">
        <v>6</v>
      </c>
    </row>
    <row r="93" spans="1:5">
      <c r="A93" s="5">
        <v>91</v>
      </c>
      <c r="B93" s="5" t="str">
        <f t="shared" si="5"/>
        <v>20260606</v>
      </c>
      <c r="C93" s="5" t="str">
        <f>"26070400429"</f>
        <v>26070400429</v>
      </c>
      <c r="D93" s="7">
        <v>72</v>
      </c>
      <c r="E93" s="7" t="s">
        <v>6</v>
      </c>
    </row>
  </sheetData>
  <autoFilter xmlns:etc="http://www.wps.cn/officeDocument/2017/etCustomData" ref="B2:E93" etc:filterBottomFollowUsedRange="0">
    <extLst/>
  </autoFilter>
  <sortState ref="B3:C93">
    <sortCondition ref="C3:C93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data_2026-06-29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孙梦蝶</cp:lastModifiedBy>
  <dcterms:created xsi:type="dcterms:W3CDTF">2026-06-29T09:26:00Z</dcterms:created>
  <cp:lastPrinted>2026-07-04T05:50:00Z</cp:lastPrinted>
  <dcterms:modified xsi:type="dcterms:W3CDTF">2026-07-06T01:10:42Z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2ED12C1E28614181A0485BF3FF2FBFC9_13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