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2765" windowHeight="5685"/>
  </bookViews>
  <sheets>
    <sheet name="Sheet1" sheetId="1" r:id="rId1"/>
    <sheet name="Sheet2" sheetId="19" r:id="rId2"/>
    <sheet name="Sheet3" sheetId="20" r:id="rId3"/>
    <sheet name="Sheet4" sheetId="21" r:id="rId4"/>
    <sheet name="Sheet5" sheetId="22" r:id="rId5"/>
    <sheet name="Sheet6" sheetId="23" r:id="rId6"/>
    <sheet name="Sheet7" sheetId="24" r:id="rId7"/>
    <sheet name="Sheet8" sheetId="25" r:id="rId8"/>
    <sheet name="Sheet9" sheetId="26" r:id="rId9"/>
    <sheet name="Sheet10" sheetId="27" r:id="rId10"/>
    <sheet name="Sheet11" sheetId="28" r:id="rId11"/>
    <sheet name="Sheet12" sheetId="29" r:id="rId12"/>
    <sheet name="Sheet13" sheetId="30" r:id="rId13"/>
    <sheet name="Sheet14" sheetId="31" r:id="rId14"/>
    <sheet name="Sheet15" sheetId="32" r:id="rId15"/>
    <sheet name="Sheet16" sheetId="33" r:id="rId16"/>
    <sheet name="Sheet17" sheetId="34" r:id="rId17"/>
  </sheets>
  <calcPr calcId="145621"/>
</workbook>
</file>

<file path=xl/calcChain.xml><?xml version="1.0" encoding="utf-8"?>
<calcChain xmlns="http://schemas.openxmlformats.org/spreadsheetml/2006/main">
  <c r="H8" i="34" l="1"/>
  <c r="J8" i="34" s="1"/>
  <c r="K8" i="34" s="1"/>
  <c r="J24" i="34" s="1"/>
  <c r="G8" i="34"/>
  <c r="F8" i="34"/>
  <c r="H8" i="33"/>
  <c r="J8" i="33" s="1"/>
  <c r="K8" i="33" s="1"/>
  <c r="J24" i="33" s="1"/>
  <c r="G8" i="33"/>
  <c r="F8" i="33"/>
  <c r="H8" i="32"/>
  <c r="J8" i="32" s="1"/>
  <c r="K8" i="32" s="1"/>
  <c r="J24" i="32" s="1"/>
  <c r="G8" i="32"/>
  <c r="F8" i="32"/>
  <c r="H8" i="31"/>
  <c r="J8" i="31" s="1"/>
  <c r="K8" i="31" s="1"/>
  <c r="J24" i="31" s="1"/>
  <c r="G8" i="31"/>
  <c r="F8" i="31"/>
  <c r="H8" i="30"/>
  <c r="J8" i="30" s="1"/>
  <c r="K8" i="30" s="1"/>
  <c r="J24" i="30" s="1"/>
  <c r="G8" i="30"/>
  <c r="F8" i="30"/>
  <c r="H8" i="29"/>
  <c r="J8" i="29" s="1"/>
  <c r="K8" i="29" s="1"/>
  <c r="J25" i="29" s="1"/>
  <c r="G8" i="29"/>
  <c r="F8" i="29"/>
  <c r="H8" i="28"/>
  <c r="J8" i="28" s="1"/>
  <c r="K8" i="28" s="1"/>
  <c r="J24" i="28" s="1"/>
  <c r="G8" i="28"/>
  <c r="F8" i="28"/>
  <c r="H8" i="27"/>
  <c r="J8" i="27" s="1"/>
  <c r="K8" i="27" s="1"/>
  <c r="J24" i="27" s="1"/>
  <c r="G8" i="27"/>
  <c r="F8" i="27"/>
  <c r="H8" i="26"/>
  <c r="J8" i="26" s="1"/>
  <c r="K8" i="26" s="1"/>
  <c r="J24" i="26" s="1"/>
  <c r="G8" i="26"/>
  <c r="F8" i="26"/>
  <c r="H8" i="25"/>
  <c r="J8" i="25" s="1"/>
  <c r="K8" i="25" s="1"/>
  <c r="J24" i="25" s="1"/>
  <c r="G8" i="25"/>
  <c r="F8" i="25"/>
  <c r="H8" i="24"/>
  <c r="J8" i="24" s="1"/>
  <c r="K8" i="24" s="1"/>
  <c r="J24" i="24" s="1"/>
  <c r="G8" i="24"/>
  <c r="F8" i="24"/>
  <c r="H8" i="23"/>
  <c r="J8" i="23" s="1"/>
  <c r="K8" i="23" s="1"/>
  <c r="J24" i="23" s="1"/>
  <c r="G8" i="23"/>
  <c r="F8" i="23"/>
  <c r="H8" i="22"/>
  <c r="J8" i="22" s="1"/>
  <c r="K8" i="22" s="1"/>
  <c r="J25" i="22" s="1"/>
  <c r="G8" i="22"/>
  <c r="F8" i="22"/>
  <c r="H8" i="21"/>
  <c r="J8" i="21" s="1"/>
  <c r="K8" i="21" s="1"/>
  <c r="J24" i="21" s="1"/>
  <c r="G8" i="21"/>
  <c r="F8" i="21"/>
  <c r="H8" i="20"/>
  <c r="J8" i="20" s="1"/>
  <c r="K8" i="20" s="1"/>
  <c r="J24" i="20" s="1"/>
  <c r="G8" i="20"/>
  <c r="F8" i="20"/>
  <c r="H8" i="19"/>
  <c r="J8" i="19" s="1"/>
  <c r="K8" i="19" s="1"/>
  <c r="J24" i="19" s="1"/>
  <c r="G8" i="19"/>
  <c r="F8" i="19"/>
</calcChain>
</file>

<file path=xl/sharedStrings.xml><?xml version="1.0" encoding="utf-8"?>
<sst xmlns="http://schemas.openxmlformats.org/spreadsheetml/2006/main" count="1677" uniqueCount="263">
  <si>
    <t>蚌埠市龙子湖区教育体育局绩效自评项目清单</t>
  </si>
  <si>
    <t>序号</t>
    <phoneticPr fontId="3" type="noConversion"/>
  </si>
  <si>
    <t>项目名称</t>
    <phoneticPr fontId="3" type="noConversion"/>
  </si>
  <si>
    <t>专项业务费</t>
  </si>
  <si>
    <t>学前教育奖补区级资金</t>
  </si>
  <si>
    <t>全民健身活动</t>
  </si>
  <si>
    <t>体育公园购买服务费</t>
  </si>
  <si>
    <t>健身气功专项经费</t>
  </si>
  <si>
    <t>未来实验小学、新元实验小学新建校办学保障资金</t>
  </si>
  <si>
    <t>各校自聘教师工资、社保经费</t>
  </si>
  <si>
    <t>房租收入安排门面房维修、弥补办公经费、支持薄弱学校经费</t>
  </si>
  <si>
    <t>继续教育经费</t>
  </si>
  <si>
    <t>教师招聘工作经费</t>
  </si>
  <si>
    <t>生均公用经费区级配套资金</t>
  </si>
  <si>
    <t>家庭经济困难学生资助区级资金</t>
  </si>
  <si>
    <t>区聘教师工资、社保及代发服务费</t>
  </si>
  <si>
    <t>“老有所学”暖民心项目经费</t>
  </si>
  <si>
    <t>城市教育费附加经费</t>
  </si>
  <si>
    <t>教育督导评价奖励补助经费</t>
  </si>
  <si>
    <t>附件：</t>
  </si>
  <si>
    <t xml:space="preserve">       项目支出绩效自评表 </t>
  </si>
  <si>
    <t>（2023年度）</t>
  </si>
  <si>
    <t>项目名称</t>
  </si>
  <si>
    <t>主管部门</t>
  </si>
  <si>
    <t>038-蚌埠市龙子湖区教育体育局</t>
  </si>
  <si>
    <t>实施单位</t>
  </si>
  <si>
    <t>038001-蚌埠市龙子湖区教育体育局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</si>
  <si>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</si>
  <si>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</si>
  <si>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</si>
  <si>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</si>
  <si>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</si>
  <si>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</si>
  <si>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</si>
  <si>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</si>
  <si>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</si>
  <si>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</si>
  <si>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</si>
  <si>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</si>
  <si>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 xml:space="preserve">          其他资金</t>
  </si>
  <si>
    <t>年度总体目标</t>
  </si>
  <si>
    <t>预期目标</t>
  </si>
  <si>
    <t>实际完成情况</t>
  </si>
  <si>
    <t>完成专项业务费220000元。</t>
  </si>
  <si>
    <t>完成专项业务费207600元，保障单位正常运转。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</si>
  <si>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</si>
  <si>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</si>
  <si>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</si>
  <si>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</si>
  <si>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</si>
  <si>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</si>
  <si>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</si>
  <si>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</si>
  <si>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</t>
  </si>
  <si>
    <t>数量指标</t>
  </si>
  <si>
    <t>单位数</t>
  </si>
  <si>
    <t>＝1家</t>
  </si>
  <si>
    <t>1家</t>
  </si>
  <si>
    <t>10</t>
  </si>
  <si>
    <t>质量指标</t>
  </si>
  <si>
    <t>支付合规性</t>
  </si>
  <si>
    <t>按相关法律法规执行</t>
  </si>
  <si>
    <t>达成预期指标</t>
  </si>
  <si>
    <t>15</t>
  </si>
  <si>
    <t>时效指标</t>
  </si>
  <si>
    <t>拨付时效性</t>
  </si>
  <si>
    <t>≤12个月</t>
  </si>
  <si>
    <t>12个月</t>
  </si>
  <si>
    <t>成本指标</t>
  </si>
  <si>
    <t>总成本</t>
  </si>
  <si>
    <t>＝220000元</t>
  </si>
  <si>
    <t>207600元</t>
  </si>
  <si>
    <t>效益指标</t>
  </si>
  <si>
    <t>经济效益指标</t>
  </si>
  <si>
    <t>带动教育经济发展</t>
  </si>
  <si>
    <t>显著</t>
  </si>
  <si>
    <t>社会效益指标</t>
  </si>
  <si>
    <t>推动教育优质均衡</t>
  </si>
  <si>
    <t>生态效益指标</t>
  </si>
  <si>
    <t>该指标不适用</t>
  </si>
  <si>
    <t>可持续影响指标</t>
  </si>
  <si>
    <t>对工作开展的影响</t>
  </si>
  <si>
    <t>利于工作更好开展</t>
  </si>
  <si>
    <t>满意度指标</t>
  </si>
  <si>
    <t>受益人员满意度</t>
  </si>
  <si>
    <t>≥90%</t>
  </si>
  <si>
    <t>95%</t>
  </si>
  <si>
    <t>总分</t>
  </si>
  <si>
    <t>开展全民健身活动，提升全民体质健康。</t>
  </si>
  <si>
    <t>开展区级活动</t>
  </si>
  <si>
    <t>＝1项</t>
  </si>
  <si>
    <t>1项</t>
  </si>
  <si>
    <t>经费支出合规性</t>
  </si>
  <si>
    <t>严格执行相关财经法规、制度</t>
  </si>
  <si>
    <t>经费支出时效性</t>
  </si>
  <si>
    <t>严格按照时间节点及时支付</t>
  </si>
  <si>
    <t>全民健身活动经费</t>
  </si>
  <si>
    <t>＝95000元</t>
  </si>
  <si>
    <t>95000元</t>
  </si>
  <si>
    <t>20</t>
  </si>
  <si>
    <t>带动体育事业发展</t>
  </si>
  <si>
    <t>明显</t>
  </si>
  <si>
    <t>促进全民健康</t>
  </si>
  <si>
    <t>提升居民健康习惯、提高居民体质水平、增强居民环保意识</t>
  </si>
  <si>
    <t>良好</t>
  </si>
  <si>
    <t>群众体质健康水平提升，增强生活获得感</t>
  </si>
  <si>
    <t>完成龙子湖区淮滨路体育公园运营管理项目。</t>
  </si>
  <si>
    <t>体育公用数量</t>
  </si>
  <si>
    <t>＝1处</t>
  </si>
  <si>
    <t>1处</t>
  </si>
  <si>
    <t>项目运营管理经费</t>
  </si>
  <si>
    <t>＝311000元</t>
  </si>
  <si>
    <t>310974元</t>
  </si>
  <si>
    <t>带动体育经济发展</t>
  </si>
  <si>
    <t>影响明显</t>
  </si>
  <si>
    <t>提升体育水平</t>
  </si>
  <si>
    <t>0</t>
  </si>
  <si>
    <t>体育事业可持续发展</t>
  </si>
  <si>
    <t>群众体质健康水平提升，增加生活获得感</t>
  </si>
  <si>
    <t>完成健身气功专项活动开展。</t>
  </si>
  <si>
    <t>健身气功三级社会指导员培训</t>
  </si>
  <si>
    <t>＝1次</t>
  </si>
  <si>
    <t>1次</t>
  </si>
  <si>
    <t>5</t>
  </si>
  <si>
    <t>健身气功比赛</t>
  </si>
  <si>
    <t>＝1场</t>
  </si>
  <si>
    <t>1场</t>
  </si>
  <si>
    <t>＝50000元</t>
  </si>
  <si>
    <t>50000元</t>
  </si>
  <si>
    <t>积极倡导科学、健康的练功方式，促进健身气功技术水平的提高</t>
  </si>
  <si>
    <t>满足广大群众多元化健身需求</t>
  </si>
  <si>
    <t>促进体育事业持续发展</t>
  </si>
  <si>
    <t>健身群众满意度</t>
  </si>
  <si>
    <t>≥95%</t>
  </si>
  <si>
    <t>完成淮滨路小学和二钢小学新建校办学保障项目</t>
  </si>
  <si>
    <t>项目建设数</t>
  </si>
  <si>
    <t>＝34个</t>
  </si>
  <si>
    <t>34个</t>
  </si>
  <si>
    <t>资金使用合规性</t>
  </si>
  <si>
    <t>资金拨付时效性</t>
  </si>
  <si>
    <t>按时间节点拨付</t>
  </si>
  <si>
    <t>项目总成本</t>
  </si>
  <si>
    <t>≤416.44万元</t>
  </si>
  <si>
    <t>416.44万元</t>
  </si>
  <si>
    <t>带动区域经济发展</t>
  </si>
  <si>
    <t>7</t>
  </si>
  <si>
    <t>解决区域入学问题</t>
  </si>
  <si>
    <t>8</t>
  </si>
  <si>
    <t>促进优质生态效益</t>
  </si>
  <si>
    <t>促进教育可持续发展</t>
  </si>
  <si>
    <t>学校满意度</t>
  </si>
  <si>
    <t>支付各校自聘教师工资、社保经费。</t>
  </si>
  <si>
    <t>受益学校数量</t>
  </si>
  <si>
    <t>＝18个</t>
  </si>
  <si>
    <t>18个</t>
  </si>
  <si>
    <t>≤10790000元</t>
  </si>
  <si>
    <t>9556966.92元</t>
  </si>
  <si>
    <t>调动教师积极性</t>
  </si>
  <si>
    <t>教育环境得到优化</t>
  </si>
  <si>
    <t>教育事业可持续发展</t>
  </si>
  <si>
    <t>教师满意度</t>
  </si>
  <si>
    <t>＝100%</t>
  </si>
  <si>
    <t>100%</t>
  </si>
  <si>
    <t>完成学前教育奖补区级资金拨付。</t>
  </si>
  <si>
    <t>受益幼儿园</t>
  </si>
  <si>
    <t>≥18所</t>
  </si>
  <si>
    <t>18所</t>
  </si>
  <si>
    <t>学前幼儿入园率</t>
  </si>
  <si>
    <t>≤960000元</t>
  </si>
  <si>
    <t>899448.45元</t>
  </si>
  <si>
    <t>提升教育水平</t>
  </si>
  <si>
    <t>幼儿家长满意度</t>
  </si>
  <si>
    <t>房租收入安排自聘教师工资、社保，保障师资队伍建设。</t>
  </si>
  <si>
    <t>≤190000元</t>
  </si>
  <si>
    <t>107000元</t>
  </si>
  <si>
    <t>持续提升教师人才队伍质量。</t>
  </si>
  <si>
    <t>学校数</t>
  </si>
  <si>
    <t>＝23家</t>
  </si>
  <si>
    <t>23家</t>
  </si>
  <si>
    <t>继续教育总成本</t>
  </si>
  <si>
    <t>≤1550000元</t>
  </si>
  <si>
    <t>1050000元</t>
  </si>
  <si>
    <t>带动教育经济的发展</t>
  </si>
  <si>
    <t>建设单位人才梯形队伍</t>
  </si>
  <si>
    <t>提升教师环保意识</t>
  </si>
  <si>
    <t>对教育事业整体水平的提升</t>
  </si>
  <si>
    <t>教师的满意度</t>
  </si>
  <si>
    <t>不断优化全区教师队伍结构。</t>
  </si>
  <si>
    <t>招聘教师数量</t>
  </si>
  <si>
    <t>≤180人</t>
  </si>
  <si>
    <t>142人</t>
  </si>
  <si>
    <t>全年招聘总成本</t>
  </si>
  <si>
    <t>≤900000元</t>
  </si>
  <si>
    <t>635188.18元</t>
  </si>
  <si>
    <t>优化教师队伍结构</t>
  </si>
  <si>
    <t>提升学校及新教师环保意识</t>
  </si>
  <si>
    <t>学校的满意度</t>
  </si>
  <si>
    <t>保障幼儿园、中小学正常运转。</t>
  </si>
  <si>
    <t>幼儿园数量</t>
  </si>
  <si>
    <t>＝3家</t>
  </si>
  <si>
    <t>3家</t>
  </si>
  <si>
    <t>中小学数量</t>
  </si>
  <si>
    <t>＝18家</t>
  </si>
  <si>
    <t>18家</t>
  </si>
  <si>
    <t>资金拨付的合规性</t>
  </si>
  <si>
    <t>按照财经法规拨付</t>
  </si>
  <si>
    <t>资金拨付的时效性</t>
  </si>
  <si>
    <t>按照时间节点拨付</t>
  </si>
  <si>
    <t>≤6320000元</t>
  </si>
  <si>
    <t>6167420.13元</t>
  </si>
  <si>
    <t>促进教育经济发展</t>
  </si>
  <si>
    <t>促进教育公平</t>
  </si>
  <si>
    <t>效果显著</t>
  </si>
  <si>
    <t>促进教育经济可持续发展</t>
  </si>
  <si>
    <t>影响显著</t>
  </si>
  <si>
    <t>学校满意率</t>
  </si>
  <si>
    <t>支付家庭经济困难学生资助区级资金</t>
  </si>
  <si>
    <t>受益单位数</t>
  </si>
  <si>
    <t>＝36家</t>
  </si>
  <si>
    <t>36家</t>
  </si>
  <si>
    <t>资金拨付合规性</t>
  </si>
  <si>
    <t>≤250000元</t>
  </si>
  <si>
    <t>250000元</t>
  </si>
  <si>
    <t>对困难人群提供保障</t>
  </si>
  <si>
    <t>促进社会公平</t>
  </si>
  <si>
    <t>促进教育优质均衡发展</t>
  </si>
  <si>
    <t>受益学生满意度</t>
  </si>
  <si>
    <t>完成区聘教师工资、社保及代发服务费的支付。</t>
  </si>
  <si>
    <t>受益学校数</t>
  </si>
  <si>
    <t>＝20家</t>
  </si>
  <si>
    <t>20家</t>
  </si>
  <si>
    <t>≤40900000元</t>
  </si>
  <si>
    <t>30716934.97元</t>
  </si>
  <si>
    <t>稳定师资队伍，保障教师待遇</t>
  </si>
  <si>
    <t>促进人才培养，提升国力</t>
  </si>
  <si>
    <t>教师满意率</t>
  </si>
  <si>
    <t>完成老有所学暖民心行动项目资金拨付。</t>
  </si>
  <si>
    <t>老年大学、教学点数</t>
  </si>
  <si>
    <t>＝60个</t>
  </si>
  <si>
    <t>61个</t>
  </si>
  <si>
    <t>14</t>
  </si>
  <si>
    <t>12</t>
  </si>
  <si>
    <t>≤1408000元</t>
  </si>
  <si>
    <t>1346946.64元</t>
  </si>
  <si>
    <t>促进社区老年教育工作发展</t>
  </si>
  <si>
    <t>96%</t>
  </si>
  <si>
    <t>办学水平有差距，师资队伍不稳定</t>
  </si>
  <si>
    <t>建设教育强区，全面推进素质教育，加快学前教育发展、推进义务教育优质均衡发展，进一步提升教育发展规模和质量，积极发展继续教育，努力构建终身教育体系，实现我区各级各类教育均衡、协调、可持续发展。</t>
  </si>
  <si>
    <t>＝22家</t>
  </si>
  <si>
    <t>22家</t>
  </si>
  <si>
    <t>≤24000000元</t>
  </si>
  <si>
    <t>11454495.08元</t>
  </si>
  <si>
    <t>带动教育事业发展</t>
  </si>
  <si>
    <t>提高教育水平</t>
  </si>
  <si>
    <t>推动教育事业优质均衡发展</t>
  </si>
  <si>
    <t>90%</t>
  </si>
  <si>
    <t>提高教育行业教学能力及科技创新水平。</t>
  </si>
  <si>
    <t>按照相关法律法规执行</t>
  </si>
  <si>
    <t>＝3000000元</t>
  </si>
  <si>
    <t>2174534.52元</t>
  </si>
  <si>
    <t>激励教师教学热情</t>
  </si>
  <si>
    <t>提升环保意识</t>
  </si>
  <si>
    <t>对促进人才培养核心竞争力提升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</si>
</sst>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Tahoma"/>
      <family val="2"/>
      <charset val="134"/>
    </font>
    <font>
      <sz val="10"/>
      <name val="Arial"/>
      <family val="2"/>
    </font>
    <font>
      <sz val="14"/>
      <color theme="1"/>
      <name val="华文中宋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5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23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12" xfId="1" applyFont="1" applyFill="1" applyBorder="1" applyAlignment="1" applyProtection="1">
      <alignment horizontal="left" vertical="center" wrapText="1"/>
    </xf>
    <xf numFmtId="0" fontId="25" fillId="0" borderId="12" xfId="0" applyFont="1" applyBorder="1"/>
    <xf numFmtId="0" fontId="5" fillId="0" borderId="2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2" fontId="28" fillId="0" borderId="24" xfId="0" applyNumberFormat="1" applyFont="1" applyBorder="1" applyAlignment="1">
      <alignment horizontal="center" vertical="center"/>
    </xf>
    <xf numFmtId="10" fontId="28" fillId="0" borderId="18" xfId="0" applyNumberFormat="1" applyFont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24" xfId="0" applyFont="1" applyBorder="1" applyAlignment="1">
      <alignment horizontal="center" vertical="center" textRotation="255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textRotation="255"/>
    </xf>
    <xf numFmtId="0" fontId="28" fillId="0" borderId="14" xfId="0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8" fillId="0" borderId="26" xfId="0" applyFont="1" applyBorder="1" applyAlignment="1">
      <alignment horizontal="center" vertical="center" textRotation="255"/>
    </xf>
    <xf numFmtId="0" fontId="29" fillId="0" borderId="24" xfId="1" applyFont="1" applyFill="1" applyBorder="1" applyAlignment="1">
      <alignment horizontal="center" vertical="center" wrapText="1"/>
    </xf>
    <xf numFmtId="0" fontId="29" fillId="0" borderId="18" xfId="1" applyFont="1" applyFill="1" applyBorder="1" applyAlignment="1">
      <alignment horizontal="center" vertical="center" wrapText="1"/>
    </xf>
    <xf numFmtId="9" fontId="31" fillId="0" borderId="14" xfId="0" applyNumberFormat="1" applyFont="1" applyFill="1" applyBorder="1" applyAlignment="1">
      <alignment horizontal="left" vertical="center" wrapText="1"/>
    </xf>
    <xf numFmtId="9" fontId="31" fillId="0" borderId="15" xfId="0" applyNumberFormat="1" applyFont="1" applyFill="1" applyBorder="1" applyAlignment="1">
      <alignment horizontal="left" vertical="center" wrapText="1"/>
    </xf>
    <xf numFmtId="9" fontId="31" fillId="0" borderId="16" xfId="0" applyNumberFormat="1" applyFont="1" applyFill="1" applyBorder="1" applyAlignment="1">
      <alignment horizontal="left" vertical="center" wrapText="1"/>
    </xf>
    <xf numFmtId="0" fontId="29" fillId="0" borderId="26" xfId="1" applyFont="1" applyFill="1" applyBorder="1" applyAlignment="1">
      <alignment horizontal="center" vertical="center" wrapText="1"/>
    </xf>
    <xf numFmtId="0" fontId="29" fillId="0" borderId="24" xfId="1" applyFont="1" applyFill="1" applyBorder="1" applyAlignment="1">
      <alignment horizontal="center" vertical="center" wrapText="1"/>
    </xf>
    <xf numFmtId="0" fontId="29" fillId="0" borderId="25" xfId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2" fontId="32" fillId="0" borderId="18" xfId="0" applyNumberFormat="1" applyFont="1" applyBorder="1" applyAlignment="1">
      <alignment horizontal="center" vertical="center"/>
    </xf>
  </cellXfs>
  <cellStyles count="45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1"/>
    <cellStyle name="常规 2 2" xfId="44"/>
    <cellStyle name="常规 3" xfId="42"/>
    <cellStyle name="好" xfId="7" builtinId="26" customBuiltin="1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9" builtinId="28" customBuiltin="1"/>
    <cellStyle name="输出" xfId="11" builtinId="21" customBuiltin="1"/>
    <cellStyle name="输入" xfId="10" builtinId="20" customBuiltin="1"/>
    <cellStyle name="注释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E18" sqref="E18"/>
    </sheetView>
  </sheetViews>
  <sheetFormatPr defaultRowHeight="14.25"/>
  <cols>
    <col min="1" max="1" width="8" customWidth="1"/>
    <col min="2" max="2" width="52.5" customWidth="1"/>
  </cols>
  <sheetData>
    <row r="1" spans="1:2" ht="27.75" customHeight="1">
      <c r="A1" s="5" t="s">
        <v>0</v>
      </c>
      <c r="B1" s="5"/>
    </row>
    <row r="2" spans="1:2" ht="15" customHeight="1">
      <c r="A2" s="1" t="s">
        <v>1</v>
      </c>
      <c r="B2" s="1" t="s">
        <v>2</v>
      </c>
    </row>
    <row r="3" spans="1:2" ht="15" customHeight="1">
      <c r="A3" s="2">
        <v>1</v>
      </c>
      <c r="B3" s="3" t="s">
        <v>3</v>
      </c>
    </row>
    <row r="4" spans="1:2" ht="15" customHeight="1">
      <c r="A4" s="2">
        <v>2</v>
      </c>
      <c r="B4" s="3" t="s">
        <v>5</v>
      </c>
    </row>
    <row r="5" spans="1:2" ht="15" customHeight="1">
      <c r="A5" s="2">
        <v>3</v>
      </c>
      <c r="B5" s="3" t="s">
        <v>6</v>
      </c>
    </row>
    <row r="6" spans="1:2" ht="15" customHeight="1">
      <c r="A6" s="2">
        <v>4</v>
      </c>
      <c r="B6" s="3" t="s">
        <v>7</v>
      </c>
    </row>
    <row r="7" spans="1:2" ht="15" customHeight="1">
      <c r="A7" s="2">
        <v>5</v>
      </c>
      <c r="B7" s="3" t="s">
        <v>8</v>
      </c>
    </row>
    <row r="8" spans="1:2" ht="15" customHeight="1">
      <c r="A8" s="2">
        <v>6</v>
      </c>
      <c r="B8" s="3" t="s">
        <v>9</v>
      </c>
    </row>
    <row r="9" spans="1:2" ht="15" customHeight="1">
      <c r="A9" s="2">
        <v>7</v>
      </c>
      <c r="B9" s="3" t="s">
        <v>4</v>
      </c>
    </row>
    <row r="10" spans="1:2" ht="15" customHeight="1">
      <c r="A10" s="2">
        <v>8</v>
      </c>
      <c r="B10" s="3" t="s">
        <v>10</v>
      </c>
    </row>
    <row r="11" spans="1:2" ht="15" customHeight="1">
      <c r="A11" s="2">
        <v>9</v>
      </c>
      <c r="B11" s="3" t="s">
        <v>11</v>
      </c>
    </row>
    <row r="12" spans="1:2" ht="15" customHeight="1">
      <c r="A12" s="2">
        <v>10</v>
      </c>
      <c r="B12" s="3" t="s">
        <v>12</v>
      </c>
    </row>
    <row r="13" spans="1:2" ht="15" customHeight="1">
      <c r="A13" s="2">
        <v>11</v>
      </c>
      <c r="B13" s="3" t="s">
        <v>13</v>
      </c>
    </row>
    <row r="14" spans="1:2" ht="15" customHeight="1">
      <c r="A14" s="2">
        <v>12</v>
      </c>
      <c r="B14" s="4" t="s">
        <v>14</v>
      </c>
    </row>
    <row r="15" spans="1:2" ht="15" customHeight="1">
      <c r="A15" s="2">
        <v>13</v>
      </c>
      <c r="B15" s="4" t="s">
        <v>15</v>
      </c>
    </row>
    <row r="16" spans="1:2" ht="15" customHeight="1">
      <c r="A16" s="2">
        <v>14</v>
      </c>
      <c r="B16" s="4" t="s">
        <v>16</v>
      </c>
    </row>
    <row r="17" spans="1:2" ht="15" customHeight="1">
      <c r="A17" s="2">
        <v>15</v>
      </c>
      <c r="B17" s="4" t="s">
        <v>17</v>
      </c>
    </row>
    <row r="18" spans="1:2" ht="15" customHeight="1">
      <c r="A18" s="2">
        <v>16</v>
      </c>
      <c r="B18" s="3" t="s">
        <v>18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L11" sqref="L11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3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22</v>
      </c>
      <c r="G8" s="26">
        <f>G9+G10+G11</f>
        <v>22</v>
      </c>
      <c r="H8" s="26">
        <f>H9+H10+H11</f>
        <v>20.76</v>
      </c>
      <c r="I8" s="18">
        <v>10</v>
      </c>
      <c r="J8" s="27">
        <f>H8/G8</f>
        <v>0.94363636363636372</v>
      </c>
      <c r="K8" s="28">
        <f>IF(J8*I8&gt;10,10,J8*I8)</f>
        <v>9.4363636363636374</v>
      </c>
    </row>
    <row r="9" spans="1:15">
      <c r="A9" s="23"/>
      <c r="B9" s="24"/>
      <c r="C9" s="25"/>
      <c r="D9" s="11" t="s">
        <v>35</v>
      </c>
      <c r="E9" s="13"/>
      <c r="F9" s="26">
        <v>22</v>
      </c>
      <c r="G9" s="26">
        <v>22</v>
      </c>
      <c r="H9" s="26">
        <v>20.76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43</v>
      </c>
      <c r="C13" s="38"/>
      <c r="D13" s="38"/>
      <c r="E13" s="38"/>
      <c r="F13" s="38"/>
      <c r="G13" s="39"/>
      <c r="H13" s="37" t="s">
        <v>44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3" t="s">
        <v>54</v>
      </c>
      <c r="D15" s="44" t="s">
        <v>55</v>
      </c>
      <c r="E15" s="45"/>
      <c r="F15" s="46"/>
      <c r="G15" s="22" t="s">
        <v>56</v>
      </c>
      <c r="H15" s="22" t="s">
        <v>57</v>
      </c>
      <c r="I15" s="22" t="s">
        <v>58</v>
      </c>
      <c r="J15" s="18">
        <v>10</v>
      </c>
      <c r="K15" s="18" t="s">
        <v>37</v>
      </c>
    </row>
    <row r="16" spans="1:15" ht="28.5">
      <c r="A16" s="41"/>
      <c r="B16" s="47"/>
      <c r="C16" s="48" t="s">
        <v>59</v>
      </c>
      <c r="D16" s="44" t="s">
        <v>60</v>
      </c>
      <c r="E16" s="45"/>
      <c r="F16" s="46"/>
      <c r="G16" s="22" t="s">
        <v>61</v>
      </c>
      <c r="H16" s="22" t="s">
        <v>62</v>
      </c>
      <c r="I16" s="22" t="s">
        <v>63</v>
      </c>
      <c r="J16" s="18">
        <v>15</v>
      </c>
      <c r="K16" s="18" t="s">
        <v>37</v>
      </c>
    </row>
    <row r="17" spans="1:11">
      <c r="A17" s="41"/>
      <c r="B17" s="47"/>
      <c r="C17" s="48" t="s">
        <v>64</v>
      </c>
      <c r="D17" s="44" t="s">
        <v>65</v>
      </c>
      <c r="E17" s="45"/>
      <c r="F17" s="46"/>
      <c r="G17" s="22" t="s">
        <v>66</v>
      </c>
      <c r="H17" s="22" t="s">
        <v>67</v>
      </c>
      <c r="I17" s="22" t="s">
        <v>58</v>
      </c>
      <c r="J17" s="18">
        <v>10</v>
      </c>
      <c r="K17" s="18" t="s">
        <v>37</v>
      </c>
    </row>
    <row r="18" spans="1:11">
      <c r="A18" s="41"/>
      <c r="B18" s="49"/>
      <c r="C18" s="48" t="s">
        <v>68</v>
      </c>
      <c r="D18" s="44" t="s">
        <v>69</v>
      </c>
      <c r="E18" s="45"/>
      <c r="F18" s="46"/>
      <c r="G18" s="22" t="s">
        <v>70</v>
      </c>
      <c r="H18" s="22" t="s">
        <v>71</v>
      </c>
      <c r="I18" s="22" t="s">
        <v>63</v>
      </c>
      <c r="J18" s="18">
        <v>15</v>
      </c>
      <c r="K18" s="18" t="s">
        <v>37</v>
      </c>
    </row>
    <row r="19" spans="1:11" ht="28.5">
      <c r="A19" s="41"/>
      <c r="B19" s="42" t="s">
        <v>72</v>
      </c>
      <c r="C19" s="43" t="s">
        <v>73</v>
      </c>
      <c r="D19" s="44" t="s">
        <v>74</v>
      </c>
      <c r="E19" s="45"/>
      <c r="F19" s="46"/>
      <c r="G19" s="22" t="s">
        <v>75</v>
      </c>
      <c r="H19" s="22" t="s">
        <v>62</v>
      </c>
      <c r="I19" s="22" t="s">
        <v>58</v>
      </c>
      <c r="J19" s="18">
        <v>10</v>
      </c>
      <c r="K19" s="18" t="s">
        <v>37</v>
      </c>
    </row>
    <row r="20" spans="1:11" ht="28.5">
      <c r="A20" s="41"/>
      <c r="B20" s="47"/>
      <c r="C20" s="48" t="s">
        <v>76</v>
      </c>
      <c r="D20" s="44" t="s">
        <v>77</v>
      </c>
      <c r="E20" s="45"/>
      <c r="F20" s="46"/>
      <c r="G20" s="22" t="s">
        <v>75</v>
      </c>
      <c r="H20" s="22" t="s">
        <v>62</v>
      </c>
      <c r="I20" s="22" t="s">
        <v>58</v>
      </c>
      <c r="J20" s="18">
        <v>10</v>
      </c>
      <c r="K20" s="18" t="s">
        <v>37</v>
      </c>
    </row>
    <row r="21" spans="1:11" ht="28.5">
      <c r="A21" s="41"/>
      <c r="B21" s="47"/>
      <c r="C21" s="48" t="s">
        <v>78</v>
      </c>
      <c r="D21" s="44" t="s">
        <v>79</v>
      </c>
      <c r="E21" s="45"/>
      <c r="F21" s="46"/>
      <c r="G21" s="22" t="s">
        <v>79</v>
      </c>
      <c r="H21" s="22" t="s">
        <v>62</v>
      </c>
      <c r="I21" s="22" t="s">
        <v>37</v>
      </c>
      <c r="J21" s="18">
        <v>0</v>
      </c>
      <c r="K21" s="18" t="s">
        <v>37</v>
      </c>
    </row>
    <row r="22" spans="1:11" ht="28.5">
      <c r="A22" s="41"/>
      <c r="B22" s="49"/>
      <c r="C22" s="48" t="s">
        <v>80</v>
      </c>
      <c r="D22" s="44" t="s">
        <v>81</v>
      </c>
      <c r="E22" s="45"/>
      <c r="F22" s="46"/>
      <c r="G22" s="22" t="s">
        <v>82</v>
      </c>
      <c r="H22" s="22" t="s">
        <v>62</v>
      </c>
      <c r="I22" s="22" t="s">
        <v>58</v>
      </c>
      <c r="J22" s="18">
        <v>10</v>
      </c>
      <c r="K22" s="18" t="s">
        <v>37</v>
      </c>
    </row>
    <row r="23" spans="1:11" ht="28.5">
      <c r="A23" s="36"/>
      <c r="B23" s="43" t="s">
        <v>83</v>
      </c>
      <c r="C23" s="43" t="s">
        <v>83</v>
      </c>
      <c r="D23" s="44" t="s">
        <v>84</v>
      </c>
      <c r="E23" s="45"/>
      <c r="F23" s="46"/>
      <c r="G23" s="22" t="s">
        <v>85</v>
      </c>
      <c r="H23" s="22" t="s">
        <v>86</v>
      </c>
      <c r="I23" s="22" t="s">
        <v>58</v>
      </c>
      <c r="J23" s="18">
        <v>10</v>
      </c>
      <c r="K23" s="18" t="s">
        <v>37</v>
      </c>
    </row>
    <row r="24" spans="1:11">
      <c r="A24" s="50" t="s">
        <v>87</v>
      </c>
      <c r="B24" s="51"/>
      <c r="C24" s="51"/>
      <c r="D24" s="51"/>
      <c r="E24" s="51"/>
      <c r="F24" s="51"/>
      <c r="G24" s="52"/>
      <c r="H24" s="53" t="s">
        <v>37</v>
      </c>
      <c r="I24" s="53">
        <v>100</v>
      </c>
      <c r="J24" s="54">
        <f>SUM(J15:J23)+K8</f>
        <v>99.436363636363637</v>
      </c>
      <c r="K24" s="18" t="s">
        <v>37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L9" sqref="L9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5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9.5</v>
      </c>
      <c r="G8" s="26">
        <f>G9+G10+G11</f>
        <v>9.5</v>
      </c>
      <c r="H8" s="26">
        <f>H9+H10+H11</f>
        <v>9.5</v>
      </c>
      <c r="I8" s="18">
        <v>10</v>
      </c>
      <c r="J8" s="27">
        <f>H8/G8</f>
        <v>1</v>
      </c>
      <c r="K8" s="28">
        <f>IF(J8*I8&gt;10,10,J8*I8)</f>
        <v>10</v>
      </c>
    </row>
    <row r="9" spans="1:15">
      <c r="A9" s="23"/>
      <c r="B9" s="24"/>
      <c r="C9" s="25"/>
      <c r="D9" s="11" t="s">
        <v>35</v>
      </c>
      <c r="E9" s="13"/>
      <c r="F9" s="26">
        <v>9.5</v>
      </c>
      <c r="G9" s="26">
        <v>9.5</v>
      </c>
      <c r="H9" s="26">
        <v>9.5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88</v>
      </c>
      <c r="C13" s="38"/>
      <c r="D13" s="38"/>
      <c r="E13" s="38"/>
      <c r="F13" s="38"/>
      <c r="G13" s="39"/>
      <c r="H13" s="37" t="s">
        <v>88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3" t="s">
        <v>54</v>
      </c>
      <c r="D15" s="44" t="s">
        <v>89</v>
      </c>
      <c r="E15" s="45"/>
      <c r="F15" s="46"/>
      <c r="G15" s="22" t="s">
        <v>90</v>
      </c>
      <c r="H15" s="22" t="s">
        <v>91</v>
      </c>
      <c r="I15" s="22" t="s">
        <v>58</v>
      </c>
      <c r="J15" s="18">
        <v>10</v>
      </c>
      <c r="K15" s="18" t="s">
        <v>37</v>
      </c>
    </row>
    <row r="16" spans="1:15" ht="42.75">
      <c r="A16" s="41"/>
      <c r="B16" s="47"/>
      <c r="C16" s="48" t="s">
        <v>59</v>
      </c>
      <c r="D16" s="44" t="s">
        <v>92</v>
      </c>
      <c r="E16" s="45"/>
      <c r="F16" s="46"/>
      <c r="G16" s="22" t="s">
        <v>93</v>
      </c>
      <c r="H16" s="22" t="s">
        <v>62</v>
      </c>
      <c r="I16" s="22" t="s">
        <v>58</v>
      </c>
      <c r="J16" s="18">
        <v>10</v>
      </c>
      <c r="K16" s="18" t="s">
        <v>37</v>
      </c>
    </row>
    <row r="17" spans="1:11" ht="42.75">
      <c r="A17" s="41"/>
      <c r="B17" s="47"/>
      <c r="C17" s="48" t="s">
        <v>64</v>
      </c>
      <c r="D17" s="44" t="s">
        <v>94</v>
      </c>
      <c r="E17" s="45"/>
      <c r="F17" s="46"/>
      <c r="G17" s="22" t="s">
        <v>95</v>
      </c>
      <c r="H17" s="22" t="s">
        <v>62</v>
      </c>
      <c r="I17" s="22" t="s">
        <v>58</v>
      </c>
      <c r="J17" s="18">
        <v>10</v>
      </c>
      <c r="K17" s="18" t="s">
        <v>37</v>
      </c>
    </row>
    <row r="18" spans="1:11">
      <c r="A18" s="41"/>
      <c r="B18" s="49"/>
      <c r="C18" s="48" t="s">
        <v>68</v>
      </c>
      <c r="D18" s="44" t="s">
        <v>96</v>
      </c>
      <c r="E18" s="45"/>
      <c r="F18" s="46"/>
      <c r="G18" s="22" t="s">
        <v>97</v>
      </c>
      <c r="H18" s="22" t="s">
        <v>98</v>
      </c>
      <c r="I18" s="22" t="s">
        <v>99</v>
      </c>
      <c r="J18" s="18">
        <v>20</v>
      </c>
      <c r="K18" s="18" t="s">
        <v>37</v>
      </c>
    </row>
    <row r="19" spans="1:11" ht="28.5">
      <c r="A19" s="41"/>
      <c r="B19" s="42" t="s">
        <v>72</v>
      </c>
      <c r="C19" s="43" t="s">
        <v>73</v>
      </c>
      <c r="D19" s="44" t="s">
        <v>100</v>
      </c>
      <c r="E19" s="45"/>
      <c r="F19" s="46"/>
      <c r="G19" s="22" t="s">
        <v>101</v>
      </c>
      <c r="H19" s="22" t="s">
        <v>62</v>
      </c>
      <c r="I19" s="22" t="s">
        <v>58</v>
      </c>
      <c r="J19" s="18">
        <v>10</v>
      </c>
      <c r="K19" s="18" t="s">
        <v>37</v>
      </c>
    </row>
    <row r="20" spans="1:11" ht="28.5">
      <c r="A20" s="41"/>
      <c r="B20" s="47"/>
      <c r="C20" s="48" t="s">
        <v>76</v>
      </c>
      <c r="D20" s="44" t="s">
        <v>102</v>
      </c>
      <c r="E20" s="45"/>
      <c r="F20" s="46"/>
      <c r="G20" s="22" t="s">
        <v>101</v>
      </c>
      <c r="H20" s="22" t="s">
        <v>62</v>
      </c>
      <c r="I20" s="22" t="s">
        <v>58</v>
      </c>
      <c r="J20" s="18">
        <v>10</v>
      </c>
      <c r="K20" s="18" t="s">
        <v>37</v>
      </c>
    </row>
    <row r="21" spans="1:11" ht="28.5">
      <c r="A21" s="41"/>
      <c r="B21" s="47"/>
      <c r="C21" s="48" t="s">
        <v>78</v>
      </c>
      <c r="D21" s="44" t="s">
        <v>79</v>
      </c>
      <c r="E21" s="45"/>
      <c r="F21" s="46"/>
      <c r="G21" s="22" t="s">
        <v>79</v>
      </c>
      <c r="H21" s="22" t="s">
        <v>62</v>
      </c>
      <c r="I21" s="22" t="s">
        <v>37</v>
      </c>
      <c r="J21" s="18">
        <v>0</v>
      </c>
      <c r="K21" s="18" t="s">
        <v>37</v>
      </c>
    </row>
    <row r="22" spans="1:11" ht="28.5">
      <c r="A22" s="41"/>
      <c r="B22" s="49"/>
      <c r="C22" s="48" t="s">
        <v>80</v>
      </c>
      <c r="D22" s="44" t="s">
        <v>103</v>
      </c>
      <c r="E22" s="45"/>
      <c r="F22" s="46"/>
      <c r="G22" s="22" t="s">
        <v>104</v>
      </c>
      <c r="H22" s="22" t="s">
        <v>62</v>
      </c>
      <c r="I22" s="22" t="s">
        <v>58</v>
      </c>
      <c r="J22" s="18">
        <v>10</v>
      </c>
      <c r="K22" s="18" t="s">
        <v>37</v>
      </c>
    </row>
    <row r="23" spans="1:11" ht="28.5">
      <c r="A23" s="36"/>
      <c r="B23" s="43" t="s">
        <v>83</v>
      </c>
      <c r="C23" s="43" t="s">
        <v>83</v>
      </c>
      <c r="D23" s="44" t="s">
        <v>105</v>
      </c>
      <c r="E23" s="45"/>
      <c r="F23" s="46"/>
      <c r="G23" s="22" t="s">
        <v>104</v>
      </c>
      <c r="H23" s="22" t="s">
        <v>62</v>
      </c>
      <c r="I23" s="22" t="s">
        <v>58</v>
      </c>
      <c r="J23" s="18">
        <v>10</v>
      </c>
      <c r="K23" s="18" t="s">
        <v>37</v>
      </c>
    </row>
    <row r="24" spans="1:11">
      <c r="A24" s="50" t="s">
        <v>87</v>
      </c>
      <c r="B24" s="51"/>
      <c r="C24" s="51"/>
      <c r="D24" s="51"/>
      <c r="E24" s="51"/>
      <c r="F24" s="51"/>
      <c r="G24" s="52"/>
      <c r="H24" s="53" t="s">
        <v>37</v>
      </c>
      <c r="I24" s="53">
        <v>100</v>
      </c>
      <c r="J24" s="54">
        <f>SUM(J15:J23)+K8</f>
        <v>100</v>
      </c>
      <c r="K24" s="18" t="s">
        <v>37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L8" sqref="L8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6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31.1</v>
      </c>
      <c r="G8" s="26">
        <f>G9+G10+G11</f>
        <v>31.1</v>
      </c>
      <c r="H8" s="26">
        <f>H9+H10+H11</f>
        <v>31.0974</v>
      </c>
      <c r="I8" s="18">
        <v>10</v>
      </c>
      <c r="J8" s="27">
        <f>H8/G8</f>
        <v>0.99991639871382632</v>
      </c>
      <c r="K8" s="28">
        <f>IF(J8*I8&gt;10,10,J8*I8)</f>
        <v>9.9991639871382638</v>
      </c>
    </row>
    <row r="9" spans="1:15">
      <c r="A9" s="23"/>
      <c r="B9" s="24"/>
      <c r="C9" s="25"/>
      <c r="D9" s="11" t="s">
        <v>35</v>
      </c>
      <c r="E9" s="13"/>
      <c r="F9" s="26">
        <v>31.1</v>
      </c>
      <c r="G9" s="26">
        <v>31.1</v>
      </c>
      <c r="H9" s="26">
        <v>31.0974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106</v>
      </c>
      <c r="C13" s="38"/>
      <c r="D13" s="38"/>
      <c r="E13" s="38"/>
      <c r="F13" s="38"/>
      <c r="G13" s="39"/>
      <c r="H13" s="37" t="s">
        <v>106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3" t="s">
        <v>54</v>
      </c>
      <c r="D15" s="44" t="s">
        <v>107</v>
      </c>
      <c r="E15" s="45"/>
      <c r="F15" s="46"/>
      <c r="G15" s="22" t="s">
        <v>108</v>
      </c>
      <c r="H15" s="22" t="s">
        <v>109</v>
      </c>
      <c r="I15" s="22" t="s">
        <v>58</v>
      </c>
      <c r="J15" s="18">
        <v>10</v>
      </c>
      <c r="K15" s="18" t="s">
        <v>37</v>
      </c>
    </row>
    <row r="16" spans="1:15" ht="42.75">
      <c r="A16" s="41"/>
      <c r="B16" s="47"/>
      <c r="C16" s="48" t="s">
        <v>59</v>
      </c>
      <c r="D16" s="44" t="s">
        <v>92</v>
      </c>
      <c r="E16" s="45"/>
      <c r="F16" s="46"/>
      <c r="G16" s="22" t="s">
        <v>93</v>
      </c>
      <c r="H16" s="22" t="s">
        <v>62</v>
      </c>
      <c r="I16" s="22" t="s">
        <v>58</v>
      </c>
      <c r="J16" s="18">
        <v>10</v>
      </c>
      <c r="K16" s="18" t="s">
        <v>37</v>
      </c>
    </row>
    <row r="17" spans="1:11" ht="42.75">
      <c r="A17" s="41"/>
      <c r="B17" s="47"/>
      <c r="C17" s="48" t="s">
        <v>64</v>
      </c>
      <c r="D17" s="44" t="s">
        <v>94</v>
      </c>
      <c r="E17" s="45"/>
      <c r="F17" s="46"/>
      <c r="G17" s="22" t="s">
        <v>95</v>
      </c>
      <c r="H17" s="22" t="s">
        <v>62</v>
      </c>
      <c r="I17" s="22" t="s">
        <v>58</v>
      </c>
      <c r="J17" s="18">
        <v>10</v>
      </c>
      <c r="K17" s="18" t="s">
        <v>37</v>
      </c>
    </row>
    <row r="18" spans="1:11">
      <c r="A18" s="41"/>
      <c r="B18" s="49"/>
      <c r="C18" s="48" t="s">
        <v>68</v>
      </c>
      <c r="D18" s="44" t="s">
        <v>110</v>
      </c>
      <c r="E18" s="45"/>
      <c r="F18" s="46"/>
      <c r="G18" s="22" t="s">
        <v>111</v>
      </c>
      <c r="H18" s="22" t="s">
        <v>112</v>
      </c>
      <c r="I18" s="22" t="s">
        <v>99</v>
      </c>
      <c r="J18" s="18">
        <v>20</v>
      </c>
      <c r="K18" s="18" t="s">
        <v>37</v>
      </c>
    </row>
    <row r="19" spans="1:11" ht="28.5">
      <c r="A19" s="41"/>
      <c r="B19" s="42" t="s">
        <v>72</v>
      </c>
      <c r="C19" s="43" t="s">
        <v>73</v>
      </c>
      <c r="D19" s="44" t="s">
        <v>113</v>
      </c>
      <c r="E19" s="45"/>
      <c r="F19" s="46"/>
      <c r="G19" s="22" t="s">
        <v>114</v>
      </c>
      <c r="H19" s="22" t="s">
        <v>62</v>
      </c>
      <c r="I19" s="22" t="s">
        <v>58</v>
      </c>
      <c r="J19" s="18">
        <v>10</v>
      </c>
      <c r="K19" s="18" t="s">
        <v>37</v>
      </c>
    </row>
    <row r="20" spans="1:11" ht="28.5">
      <c r="A20" s="41"/>
      <c r="B20" s="47"/>
      <c r="C20" s="48" t="s">
        <v>76</v>
      </c>
      <c r="D20" s="44" t="s">
        <v>115</v>
      </c>
      <c r="E20" s="45"/>
      <c r="F20" s="46"/>
      <c r="G20" s="22" t="s">
        <v>114</v>
      </c>
      <c r="H20" s="22" t="s">
        <v>62</v>
      </c>
      <c r="I20" s="22" t="s">
        <v>58</v>
      </c>
      <c r="J20" s="18">
        <v>10</v>
      </c>
      <c r="K20" s="18" t="s">
        <v>37</v>
      </c>
    </row>
    <row r="21" spans="1:11" ht="28.5">
      <c r="A21" s="41"/>
      <c r="B21" s="47"/>
      <c r="C21" s="48" t="s">
        <v>78</v>
      </c>
      <c r="D21" s="44" t="s">
        <v>79</v>
      </c>
      <c r="E21" s="45"/>
      <c r="F21" s="46"/>
      <c r="G21" s="22" t="s">
        <v>101</v>
      </c>
      <c r="H21" s="22" t="s">
        <v>62</v>
      </c>
      <c r="I21" s="22" t="s">
        <v>116</v>
      </c>
      <c r="J21" s="18">
        <v>0</v>
      </c>
      <c r="K21" s="18" t="s">
        <v>37</v>
      </c>
    </row>
    <row r="22" spans="1:11" ht="28.5">
      <c r="A22" s="41"/>
      <c r="B22" s="49"/>
      <c r="C22" s="48" t="s">
        <v>80</v>
      </c>
      <c r="D22" s="44" t="s">
        <v>117</v>
      </c>
      <c r="E22" s="45"/>
      <c r="F22" s="46"/>
      <c r="G22" s="22" t="s">
        <v>114</v>
      </c>
      <c r="H22" s="22" t="s">
        <v>62</v>
      </c>
      <c r="I22" s="22" t="s">
        <v>58</v>
      </c>
      <c r="J22" s="18">
        <v>10</v>
      </c>
      <c r="K22" s="18" t="s">
        <v>37</v>
      </c>
    </row>
    <row r="23" spans="1:11" ht="28.5">
      <c r="A23" s="36"/>
      <c r="B23" s="43" t="s">
        <v>83</v>
      </c>
      <c r="C23" s="43" t="s">
        <v>83</v>
      </c>
      <c r="D23" s="44" t="s">
        <v>118</v>
      </c>
      <c r="E23" s="45"/>
      <c r="F23" s="46"/>
      <c r="G23" s="22" t="s">
        <v>104</v>
      </c>
      <c r="H23" s="22" t="s">
        <v>62</v>
      </c>
      <c r="I23" s="22" t="s">
        <v>58</v>
      </c>
      <c r="J23" s="18">
        <v>10</v>
      </c>
      <c r="K23" s="18" t="s">
        <v>37</v>
      </c>
    </row>
    <row r="24" spans="1:11">
      <c r="A24" s="50" t="s">
        <v>87</v>
      </c>
      <c r="B24" s="51"/>
      <c r="C24" s="51"/>
      <c r="D24" s="51"/>
      <c r="E24" s="51"/>
      <c r="F24" s="51"/>
      <c r="G24" s="52"/>
      <c r="H24" s="53" t="s">
        <v>37</v>
      </c>
      <c r="I24" s="53">
        <v>100</v>
      </c>
      <c r="J24" s="54">
        <f>SUM(J15:J23)+K8</f>
        <v>99.99916398713826</v>
      </c>
      <c r="K24" s="18" t="s">
        <v>37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M9" sqref="M9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7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5</v>
      </c>
      <c r="G8" s="26">
        <f>G9+G10+G11</f>
        <v>5</v>
      </c>
      <c r="H8" s="26">
        <f>H9+H10+H11</f>
        <v>5</v>
      </c>
      <c r="I8" s="18">
        <v>10</v>
      </c>
      <c r="J8" s="27">
        <f>H8/G8</f>
        <v>1</v>
      </c>
      <c r="K8" s="28">
        <f>IF(J8*I8&gt;10,10,J8*I8)</f>
        <v>10</v>
      </c>
    </row>
    <row r="9" spans="1:15">
      <c r="A9" s="23"/>
      <c r="B9" s="24"/>
      <c r="C9" s="25"/>
      <c r="D9" s="11" t="s">
        <v>35</v>
      </c>
      <c r="E9" s="13"/>
      <c r="F9" s="26">
        <v>5</v>
      </c>
      <c r="G9" s="26">
        <v>5</v>
      </c>
      <c r="H9" s="26">
        <v>5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119</v>
      </c>
      <c r="C13" s="38"/>
      <c r="D13" s="38"/>
      <c r="E13" s="38"/>
      <c r="F13" s="38"/>
      <c r="G13" s="39"/>
      <c r="H13" s="37" t="s">
        <v>119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2" t="s">
        <v>54</v>
      </c>
      <c r="D15" s="44" t="s">
        <v>120</v>
      </c>
      <c r="E15" s="45"/>
      <c r="F15" s="46"/>
      <c r="G15" s="22" t="s">
        <v>121</v>
      </c>
      <c r="H15" s="22" t="s">
        <v>122</v>
      </c>
      <c r="I15" s="22" t="s">
        <v>123</v>
      </c>
      <c r="J15" s="18">
        <v>5</v>
      </c>
      <c r="K15" s="18" t="s">
        <v>37</v>
      </c>
    </row>
    <row r="16" spans="1:15">
      <c r="A16" s="41"/>
      <c r="B16" s="47"/>
      <c r="C16" s="49"/>
      <c r="D16" s="44" t="s">
        <v>124</v>
      </c>
      <c r="E16" s="45"/>
      <c r="F16" s="46"/>
      <c r="G16" s="22" t="s">
        <v>125</v>
      </c>
      <c r="H16" s="22" t="s">
        <v>126</v>
      </c>
      <c r="I16" s="22" t="s">
        <v>123</v>
      </c>
      <c r="J16" s="18">
        <v>5</v>
      </c>
      <c r="K16" s="18" t="s">
        <v>37</v>
      </c>
    </row>
    <row r="17" spans="1:11" ht="42.75">
      <c r="A17" s="41"/>
      <c r="B17" s="47"/>
      <c r="C17" s="48" t="s">
        <v>59</v>
      </c>
      <c r="D17" s="44" t="s">
        <v>92</v>
      </c>
      <c r="E17" s="45"/>
      <c r="F17" s="46"/>
      <c r="G17" s="22" t="s">
        <v>93</v>
      </c>
      <c r="H17" s="22" t="s">
        <v>62</v>
      </c>
      <c r="I17" s="22" t="s">
        <v>58</v>
      </c>
      <c r="J17" s="18">
        <v>10</v>
      </c>
      <c r="K17" s="18" t="s">
        <v>37</v>
      </c>
    </row>
    <row r="18" spans="1:11" ht="42.75">
      <c r="A18" s="41"/>
      <c r="B18" s="47"/>
      <c r="C18" s="48" t="s">
        <v>64</v>
      </c>
      <c r="D18" s="44" t="s">
        <v>94</v>
      </c>
      <c r="E18" s="45"/>
      <c r="F18" s="46"/>
      <c r="G18" s="22" t="s">
        <v>95</v>
      </c>
      <c r="H18" s="22" t="s">
        <v>62</v>
      </c>
      <c r="I18" s="22" t="s">
        <v>58</v>
      </c>
      <c r="J18" s="18">
        <v>10</v>
      </c>
      <c r="K18" s="18" t="s">
        <v>37</v>
      </c>
    </row>
    <row r="19" spans="1:11">
      <c r="A19" s="41"/>
      <c r="B19" s="49"/>
      <c r="C19" s="48" t="s">
        <v>68</v>
      </c>
      <c r="D19" s="44" t="s">
        <v>7</v>
      </c>
      <c r="E19" s="45"/>
      <c r="F19" s="46"/>
      <c r="G19" s="22" t="s">
        <v>127</v>
      </c>
      <c r="H19" s="22" t="s">
        <v>128</v>
      </c>
      <c r="I19" s="22" t="s">
        <v>99</v>
      </c>
      <c r="J19" s="18">
        <v>20</v>
      </c>
      <c r="K19" s="18" t="s">
        <v>37</v>
      </c>
    </row>
    <row r="20" spans="1:11" ht="28.5">
      <c r="A20" s="41"/>
      <c r="B20" s="42" t="s">
        <v>72</v>
      </c>
      <c r="C20" s="43" t="s">
        <v>73</v>
      </c>
      <c r="D20" s="44" t="s">
        <v>129</v>
      </c>
      <c r="E20" s="45"/>
      <c r="F20" s="46"/>
      <c r="G20" s="22" t="s">
        <v>104</v>
      </c>
      <c r="H20" s="22" t="s">
        <v>62</v>
      </c>
      <c r="I20" s="22" t="s">
        <v>58</v>
      </c>
      <c r="J20" s="18">
        <v>10</v>
      </c>
      <c r="K20" s="18" t="s">
        <v>37</v>
      </c>
    </row>
    <row r="21" spans="1:11" ht="28.5">
      <c r="A21" s="41"/>
      <c r="B21" s="47"/>
      <c r="C21" s="48" t="s">
        <v>76</v>
      </c>
      <c r="D21" s="44" t="s">
        <v>130</v>
      </c>
      <c r="E21" s="45"/>
      <c r="F21" s="46"/>
      <c r="G21" s="22" t="s">
        <v>104</v>
      </c>
      <c r="H21" s="22" t="s">
        <v>62</v>
      </c>
      <c r="I21" s="22" t="s">
        <v>58</v>
      </c>
      <c r="J21" s="18">
        <v>10</v>
      </c>
      <c r="K21" s="18" t="s">
        <v>37</v>
      </c>
    </row>
    <row r="22" spans="1:11" ht="28.5">
      <c r="A22" s="41"/>
      <c r="B22" s="47"/>
      <c r="C22" s="48" t="s">
        <v>78</v>
      </c>
      <c r="D22" s="44" t="s">
        <v>79</v>
      </c>
      <c r="E22" s="45"/>
      <c r="F22" s="46"/>
      <c r="G22" s="22" t="s">
        <v>79</v>
      </c>
      <c r="H22" s="22" t="s">
        <v>62</v>
      </c>
      <c r="I22" s="22" t="s">
        <v>37</v>
      </c>
      <c r="J22" s="18">
        <v>0</v>
      </c>
      <c r="K22" s="18" t="s">
        <v>37</v>
      </c>
    </row>
    <row r="23" spans="1:11" ht="28.5">
      <c r="A23" s="41"/>
      <c r="B23" s="49"/>
      <c r="C23" s="48" t="s">
        <v>80</v>
      </c>
      <c r="D23" s="44" t="s">
        <v>131</v>
      </c>
      <c r="E23" s="45"/>
      <c r="F23" s="46"/>
      <c r="G23" s="22" t="s">
        <v>101</v>
      </c>
      <c r="H23" s="22" t="s">
        <v>62</v>
      </c>
      <c r="I23" s="22" t="s">
        <v>58</v>
      </c>
      <c r="J23" s="18">
        <v>10</v>
      </c>
      <c r="K23" s="18" t="s">
        <v>37</v>
      </c>
    </row>
    <row r="24" spans="1:11" ht="28.5">
      <c r="A24" s="36"/>
      <c r="B24" s="43" t="s">
        <v>83</v>
      </c>
      <c r="C24" s="43" t="s">
        <v>83</v>
      </c>
      <c r="D24" s="44" t="s">
        <v>132</v>
      </c>
      <c r="E24" s="45"/>
      <c r="F24" s="46"/>
      <c r="G24" s="22" t="s">
        <v>133</v>
      </c>
      <c r="H24" s="22" t="s">
        <v>86</v>
      </c>
      <c r="I24" s="22" t="s">
        <v>58</v>
      </c>
      <c r="J24" s="18">
        <v>10</v>
      </c>
      <c r="K24" s="18" t="s">
        <v>37</v>
      </c>
    </row>
    <row r="25" spans="1:11">
      <c r="A25" s="50" t="s">
        <v>87</v>
      </c>
      <c r="B25" s="51"/>
      <c r="C25" s="51"/>
      <c r="D25" s="51"/>
      <c r="E25" s="51"/>
      <c r="F25" s="51"/>
      <c r="G25" s="52"/>
      <c r="H25" s="53" t="s">
        <v>37</v>
      </c>
      <c r="I25" s="53">
        <v>100</v>
      </c>
      <c r="J25" s="54">
        <f>SUM(J15:J24)+K8</f>
        <v>100</v>
      </c>
      <c r="K25" s="18" t="s">
        <v>37</v>
      </c>
    </row>
  </sheetData>
  <mergeCells count="34">
    <mergeCell ref="D24:F24"/>
    <mergeCell ref="A25:G25"/>
    <mergeCell ref="D16:F16"/>
    <mergeCell ref="D17:F17"/>
    <mergeCell ref="D18:F18"/>
    <mergeCell ref="D19:F19"/>
    <mergeCell ref="B20:B23"/>
    <mergeCell ref="D20:F20"/>
    <mergeCell ref="D21:F21"/>
    <mergeCell ref="D22:F22"/>
    <mergeCell ref="D23:F23"/>
    <mergeCell ref="A12:A13"/>
    <mergeCell ref="B12:G12"/>
    <mergeCell ref="H12:K12"/>
    <mergeCell ref="B13:G13"/>
    <mergeCell ref="H13:K13"/>
    <mergeCell ref="A14:A24"/>
    <mergeCell ref="D14:F14"/>
    <mergeCell ref="B15:B19"/>
    <mergeCell ref="C15:C16"/>
    <mergeCell ref="D15:F15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M11" sqref="M11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8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416.44</v>
      </c>
      <c r="G8" s="26">
        <f>G9+G10+G11</f>
        <v>416.44</v>
      </c>
      <c r="H8" s="26">
        <f>H9+H10+H11</f>
        <v>416.4384</v>
      </c>
      <c r="I8" s="18">
        <v>10</v>
      </c>
      <c r="J8" s="27">
        <f>H8/G8</f>
        <v>0.99999615790990304</v>
      </c>
      <c r="K8" s="28">
        <f>IF(J8*I8&gt;10,10,J8*I8)</f>
        <v>9.9999615790990308</v>
      </c>
    </row>
    <row r="9" spans="1:15">
      <c r="A9" s="23"/>
      <c r="B9" s="24"/>
      <c r="C9" s="25"/>
      <c r="D9" s="11" t="s">
        <v>35</v>
      </c>
      <c r="E9" s="13"/>
      <c r="F9" s="26">
        <v>416.44</v>
      </c>
      <c r="G9" s="26">
        <v>416.44</v>
      </c>
      <c r="H9" s="26">
        <v>416.4384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134</v>
      </c>
      <c r="C13" s="38"/>
      <c r="D13" s="38"/>
      <c r="E13" s="38"/>
      <c r="F13" s="38"/>
      <c r="G13" s="39"/>
      <c r="H13" s="37" t="s">
        <v>134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3" t="s">
        <v>54</v>
      </c>
      <c r="D15" s="44" t="s">
        <v>135</v>
      </c>
      <c r="E15" s="45"/>
      <c r="F15" s="46"/>
      <c r="G15" s="22" t="s">
        <v>136</v>
      </c>
      <c r="H15" s="22" t="s">
        <v>137</v>
      </c>
      <c r="I15" s="22" t="s">
        <v>63</v>
      </c>
      <c r="J15" s="18">
        <v>15</v>
      </c>
      <c r="K15" s="18" t="s">
        <v>37</v>
      </c>
    </row>
    <row r="16" spans="1:15" ht="28.5">
      <c r="A16" s="41"/>
      <c r="B16" s="47"/>
      <c r="C16" s="48" t="s">
        <v>59</v>
      </c>
      <c r="D16" s="44" t="s">
        <v>138</v>
      </c>
      <c r="E16" s="45"/>
      <c r="F16" s="46"/>
      <c r="G16" s="22" t="s">
        <v>61</v>
      </c>
      <c r="H16" s="22" t="s">
        <v>62</v>
      </c>
      <c r="I16" s="22" t="s">
        <v>58</v>
      </c>
      <c r="J16" s="18">
        <v>10</v>
      </c>
      <c r="K16" s="18" t="s">
        <v>37</v>
      </c>
    </row>
    <row r="17" spans="1:11" ht="28.5">
      <c r="A17" s="41"/>
      <c r="B17" s="47"/>
      <c r="C17" s="48" t="s">
        <v>64</v>
      </c>
      <c r="D17" s="44" t="s">
        <v>139</v>
      </c>
      <c r="E17" s="45"/>
      <c r="F17" s="46"/>
      <c r="G17" s="22" t="s">
        <v>140</v>
      </c>
      <c r="H17" s="22" t="s">
        <v>62</v>
      </c>
      <c r="I17" s="22" t="s">
        <v>58</v>
      </c>
      <c r="J17" s="18">
        <v>10</v>
      </c>
      <c r="K17" s="18" t="s">
        <v>37</v>
      </c>
    </row>
    <row r="18" spans="1:11" ht="28.5">
      <c r="A18" s="41"/>
      <c r="B18" s="49"/>
      <c r="C18" s="48" t="s">
        <v>68</v>
      </c>
      <c r="D18" s="44" t="s">
        <v>141</v>
      </c>
      <c r="E18" s="45"/>
      <c r="F18" s="46"/>
      <c r="G18" s="22" t="s">
        <v>142</v>
      </c>
      <c r="H18" s="22" t="s">
        <v>143</v>
      </c>
      <c r="I18" s="22" t="s">
        <v>63</v>
      </c>
      <c r="J18" s="18">
        <v>15</v>
      </c>
      <c r="K18" s="18" t="s">
        <v>37</v>
      </c>
    </row>
    <row r="19" spans="1:11" ht="28.5">
      <c r="A19" s="41"/>
      <c r="B19" s="42" t="s">
        <v>72</v>
      </c>
      <c r="C19" s="43" t="s">
        <v>73</v>
      </c>
      <c r="D19" s="44" t="s">
        <v>144</v>
      </c>
      <c r="E19" s="45"/>
      <c r="F19" s="46"/>
      <c r="G19" s="22" t="s">
        <v>104</v>
      </c>
      <c r="H19" s="22" t="s">
        <v>62</v>
      </c>
      <c r="I19" s="22" t="s">
        <v>145</v>
      </c>
      <c r="J19" s="18">
        <v>7</v>
      </c>
      <c r="K19" s="18" t="s">
        <v>37</v>
      </c>
    </row>
    <row r="20" spans="1:11" ht="28.5">
      <c r="A20" s="41"/>
      <c r="B20" s="47"/>
      <c r="C20" s="48" t="s">
        <v>76</v>
      </c>
      <c r="D20" s="44" t="s">
        <v>146</v>
      </c>
      <c r="E20" s="45"/>
      <c r="F20" s="46"/>
      <c r="G20" s="22" t="s">
        <v>104</v>
      </c>
      <c r="H20" s="22" t="s">
        <v>62</v>
      </c>
      <c r="I20" s="22" t="s">
        <v>147</v>
      </c>
      <c r="J20" s="18">
        <v>8</v>
      </c>
      <c r="K20" s="18" t="s">
        <v>37</v>
      </c>
    </row>
    <row r="21" spans="1:11" ht="28.5">
      <c r="A21" s="41"/>
      <c r="B21" s="47"/>
      <c r="C21" s="48" t="s">
        <v>78</v>
      </c>
      <c r="D21" s="44" t="s">
        <v>148</v>
      </c>
      <c r="E21" s="45"/>
      <c r="F21" s="46"/>
      <c r="G21" s="22" t="s">
        <v>104</v>
      </c>
      <c r="H21" s="22" t="s">
        <v>62</v>
      </c>
      <c r="I21" s="22" t="s">
        <v>147</v>
      </c>
      <c r="J21" s="18">
        <v>8</v>
      </c>
      <c r="K21" s="18" t="s">
        <v>37</v>
      </c>
    </row>
    <row r="22" spans="1:11" ht="28.5">
      <c r="A22" s="41"/>
      <c r="B22" s="49"/>
      <c r="C22" s="48" t="s">
        <v>80</v>
      </c>
      <c r="D22" s="44" t="s">
        <v>149</v>
      </c>
      <c r="E22" s="45"/>
      <c r="F22" s="46"/>
      <c r="G22" s="22" t="s">
        <v>104</v>
      </c>
      <c r="H22" s="22" t="s">
        <v>62</v>
      </c>
      <c r="I22" s="22" t="s">
        <v>145</v>
      </c>
      <c r="J22" s="18">
        <v>7</v>
      </c>
      <c r="K22" s="18" t="s">
        <v>37</v>
      </c>
    </row>
    <row r="23" spans="1:11" ht="28.5">
      <c r="A23" s="36"/>
      <c r="B23" s="43" t="s">
        <v>83</v>
      </c>
      <c r="C23" s="43" t="s">
        <v>83</v>
      </c>
      <c r="D23" s="44" t="s">
        <v>150</v>
      </c>
      <c r="E23" s="45"/>
      <c r="F23" s="46"/>
      <c r="G23" s="22" t="s">
        <v>133</v>
      </c>
      <c r="H23" s="22" t="s">
        <v>86</v>
      </c>
      <c r="I23" s="22" t="s">
        <v>58</v>
      </c>
      <c r="J23" s="18">
        <v>10</v>
      </c>
      <c r="K23" s="18" t="s">
        <v>37</v>
      </c>
    </row>
    <row r="24" spans="1:11">
      <c r="A24" s="50" t="s">
        <v>87</v>
      </c>
      <c r="B24" s="51"/>
      <c r="C24" s="51"/>
      <c r="D24" s="51"/>
      <c r="E24" s="51"/>
      <c r="F24" s="51"/>
      <c r="G24" s="52"/>
      <c r="H24" s="53" t="s">
        <v>37</v>
      </c>
      <c r="I24" s="53">
        <v>100</v>
      </c>
      <c r="J24" s="54">
        <f>SUM(J15:J23)+K8</f>
        <v>99.999961579099036</v>
      </c>
      <c r="K24" s="18" t="s">
        <v>37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M11" sqref="M11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9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1079</v>
      </c>
      <c r="G8" s="26">
        <f>G9+G10+G11</f>
        <v>1079</v>
      </c>
      <c r="H8" s="26">
        <f>H9+H10+H11</f>
        <v>955.69669999999996</v>
      </c>
      <c r="I8" s="18">
        <v>10</v>
      </c>
      <c r="J8" s="27">
        <f>H8/G8</f>
        <v>0.88572446709916586</v>
      </c>
      <c r="K8" s="28">
        <f>IF(J8*I8&gt;10,10,J8*I8)</f>
        <v>8.8572446709916584</v>
      </c>
    </row>
    <row r="9" spans="1:15">
      <c r="A9" s="23"/>
      <c r="B9" s="24"/>
      <c r="C9" s="25"/>
      <c r="D9" s="11" t="s">
        <v>35</v>
      </c>
      <c r="E9" s="13"/>
      <c r="F9" s="26">
        <v>1079</v>
      </c>
      <c r="G9" s="26">
        <v>1079</v>
      </c>
      <c r="H9" s="26">
        <v>955.69669999999996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151</v>
      </c>
      <c r="C13" s="38"/>
      <c r="D13" s="38"/>
      <c r="E13" s="38"/>
      <c r="F13" s="38"/>
      <c r="G13" s="39"/>
      <c r="H13" s="37" t="s">
        <v>151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3" t="s">
        <v>54</v>
      </c>
      <c r="D15" s="44" t="s">
        <v>152</v>
      </c>
      <c r="E15" s="45"/>
      <c r="F15" s="46"/>
      <c r="G15" s="22" t="s">
        <v>153</v>
      </c>
      <c r="H15" s="22" t="s">
        <v>154</v>
      </c>
      <c r="I15" s="22" t="s">
        <v>63</v>
      </c>
      <c r="J15" s="18">
        <v>15</v>
      </c>
      <c r="K15" s="18" t="s">
        <v>37</v>
      </c>
    </row>
    <row r="16" spans="1:15" ht="42.75">
      <c r="A16" s="41"/>
      <c r="B16" s="47"/>
      <c r="C16" s="48" t="s">
        <v>59</v>
      </c>
      <c r="D16" s="44" t="s">
        <v>92</v>
      </c>
      <c r="E16" s="45"/>
      <c r="F16" s="46"/>
      <c r="G16" s="22" t="s">
        <v>93</v>
      </c>
      <c r="H16" s="22" t="s">
        <v>62</v>
      </c>
      <c r="I16" s="22" t="s">
        <v>63</v>
      </c>
      <c r="J16" s="18">
        <v>15</v>
      </c>
      <c r="K16" s="18" t="s">
        <v>37</v>
      </c>
    </row>
    <row r="17" spans="1:11" ht="42.75">
      <c r="A17" s="41"/>
      <c r="B17" s="47"/>
      <c r="C17" s="48" t="s">
        <v>64</v>
      </c>
      <c r="D17" s="44" t="s">
        <v>94</v>
      </c>
      <c r="E17" s="45"/>
      <c r="F17" s="46"/>
      <c r="G17" s="22" t="s">
        <v>95</v>
      </c>
      <c r="H17" s="22" t="s">
        <v>62</v>
      </c>
      <c r="I17" s="22" t="s">
        <v>58</v>
      </c>
      <c r="J17" s="18">
        <v>10</v>
      </c>
      <c r="K17" s="18" t="s">
        <v>37</v>
      </c>
    </row>
    <row r="18" spans="1:11" ht="28.5">
      <c r="A18" s="41"/>
      <c r="B18" s="49"/>
      <c r="C18" s="48" t="s">
        <v>68</v>
      </c>
      <c r="D18" s="44" t="s">
        <v>141</v>
      </c>
      <c r="E18" s="45"/>
      <c r="F18" s="46"/>
      <c r="G18" s="22" t="s">
        <v>155</v>
      </c>
      <c r="H18" s="22" t="s">
        <v>156</v>
      </c>
      <c r="I18" s="22" t="s">
        <v>58</v>
      </c>
      <c r="J18" s="18">
        <v>10</v>
      </c>
      <c r="K18" s="18" t="s">
        <v>37</v>
      </c>
    </row>
    <row r="19" spans="1:11" ht="28.5">
      <c r="A19" s="41"/>
      <c r="B19" s="42" t="s">
        <v>72</v>
      </c>
      <c r="C19" s="43" t="s">
        <v>73</v>
      </c>
      <c r="D19" s="44" t="s">
        <v>74</v>
      </c>
      <c r="E19" s="45"/>
      <c r="F19" s="46"/>
      <c r="G19" s="22" t="s">
        <v>114</v>
      </c>
      <c r="H19" s="22" t="s">
        <v>62</v>
      </c>
      <c r="I19" s="22" t="s">
        <v>58</v>
      </c>
      <c r="J19" s="18">
        <v>10</v>
      </c>
      <c r="K19" s="18" t="s">
        <v>37</v>
      </c>
    </row>
    <row r="20" spans="1:11" ht="28.5">
      <c r="A20" s="41"/>
      <c r="B20" s="47"/>
      <c r="C20" s="48" t="s">
        <v>76</v>
      </c>
      <c r="D20" s="44" t="s">
        <v>157</v>
      </c>
      <c r="E20" s="45"/>
      <c r="F20" s="46"/>
      <c r="G20" s="22" t="s">
        <v>114</v>
      </c>
      <c r="H20" s="22" t="s">
        <v>62</v>
      </c>
      <c r="I20" s="22" t="s">
        <v>58</v>
      </c>
      <c r="J20" s="18">
        <v>10</v>
      </c>
      <c r="K20" s="18" t="s">
        <v>37</v>
      </c>
    </row>
    <row r="21" spans="1:11" ht="28.5">
      <c r="A21" s="41"/>
      <c r="B21" s="47"/>
      <c r="C21" s="48" t="s">
        <v>78</v>
      </c>
      <c r="D21" s="44" t="s">
        <v>158</v>
      </c>
      <c r="E21" s="45"/>
      <c r="F21" s="46"/>
      <c r="G21" s="22" t="s">
        <v>114</v>
      </c>
      <c r="H21" s="22" t="s">
        <v>62</v>
      </c>
      <c r="I21" s="22" t="s">
        <v>123</v>
      </c>
      <c r="J21" s="18">
        <v>5</v>
      </c>
      <c r="K21" s="18" t="s">
        <v>37</v>
      </c>
    </row>
    <row r="22" spans="1:11" ht="28.5">
      <c r="A22" s="41"/>
      <c r="B22" s="49"/>
      <c r="C22" s="48" t="s">
        <v>80</v>
      </c>
      <c r="D22" s="44" t="s">
        <v>159</v>
      </c>
      <c r="E22" s="45"/>
      <c r="F22" s="46"/>
      <c r="G22" s="22" t="s">
        <v>114</v>
      </c>
      <c r="H22" s="22" t="s">
        <v>62</v>
      </c>
      <c r="I22" s="22" t="s">
        <v>123</v>
      </c>
      <c r="J22" s="18">
        <v>5</v>
      </c>
      <c r="K22" s="18" t="s">
        <v>37</v>
      </c>
    </row>
    <row r="23" spans="1:11" ht="28.5">
      <c r="A23" s="36"/>
      <c r="B23" s="43" t="s">
        <v>83</v>
      </c>
      <c r="C23" s="43" t="s">
        <v>83</v>
      </c>
      <c r="D23" s="44" t="s">
        <v>160</v>
      </c>
      <c r="E23" s="45"/>
      <c r="F23" s="46"/>
      <c r="G23" s="22" t="s">
        <v>161</v>
      </c>
      <c r="H23" s="22" t="s">
        <v>162</v>
      </c>
      <c r="I23" s="22" t="s">
        <v>58</v>
      </c>
      <c r="J23" s="18">
        <v>10</v>
      </c>
      <c r="K23" s="18" t="s">
        <v>37</v>
      </c>
    </row>
    <row r="24" spans="1:11">
      <c r="A24" s="50" t="s">
        <v>87</v>
      </c>
      <c r="B24" s="51"/>
      <c r="C24" s="51"/>
      <c r="D24" s="51"/>
      <c r="E24" s="51"/>
      <c r="F24" s="51"/>
      <c r="G24" s="52"/>
      <c r="H24" s="53" t="s">
        <v>37</v>
      </c>
      <c r="I24" s="53">
        <v>100</v>
      </c>
      <c r="J24" s="54">
        <f>SUM(J15:J23)+K8</f>
        <v>98.857244670991662</v>
      </c>
      <c r="K24" s="18" t="s">
        <v>37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M8" sqref="M8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4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96</v>
      </c>
      <c r="G8" s="26">
        <f>G9+G10+G11</f>
        <v>96</v>
      </c>
      <c r="H8" s="26">
        <f>H9+H10+H11</f>
        <v>89.944800000000001</v>
      </c>
      <c r="I8" s="18">
        <v>10</v>
      </c>
      <c r="J8" s="27">
        <f>H8/G8</f>
        <v>0.93692500000000001</v>
      </c>
      <c r="K8" s="28">
        <f>IF(J8*I8&gt;10,10,J8*I8)</f>
        <v>9.369250000000001</v>
      </c>
    </row>
    <row r="9" spans="1:15">
      <c r="A9" s="23"/>
      <c r="B9" s="24"/>
      <c r="C9" s="25"/>
      <c r="D9" s="11" t="s">
        <v>35</v>
      </c>
      <c r="E9" s="13"/>
      <c r="F9" s="26">
        <v>96</v>
      </c>
      <c r="G9" s="26">
        <v>96</v>
      </c>
      <c r="H9" s="26">
        <v>89.944800000000001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163</v>
      </c>
      <c r="C13" s="38"/>
      <c r="D13" s="38"/>
      <c r="E13" s="38"/>
      <c r="F13" s="38"/>
      <c r="G13" s="39"/>
      <c r="H13" s="37" t="s">
        <v>163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3" t="s">
        <v>54</v>
      </c>
      <c r="D15" s="44" t="s">
        <v>164</v>
      </c>
      <c r="E15" s="45"/>
      <c r="F15" s="46"/>
      <c r="G15" s="22" t="s">
        <v>165</v>
      </c>
      <c r="H15" s="22" t="s">
        <v>166</v>
      </c>
      <c r="I15" s="22" t="s">
        <v>58</v>
      </c>
      <c r="J15" s="18">
        <v>10</v>
      </c>
      <c r="K15" s="18" t="s">
        <v>37</v>
      </c>
    </row>
    <row r="16" spans="1:15">
      <c r="A16" s="41"/>
      <c r="B16" s="47"/>
      <c r="C16" s="48" t="s">
        <v>59</v>
      </c>
      <c r="D16" s="44" t="s">
        <v>167</v>
      </c>
      <c r="E16" s="45"/>
      <c r="F16" s="46"/>
      <c r="G16" s="22" t="s">
        <v>85</v>
      </c>
      <c r="H16" s="22" t="s">
        <v>162</v>
      </c>
      <c r="I16" s="22" t="s">
        <v>63</v>
      </c>
      <c r="J16" s="18">
        <v>15</v>
      </c>
      <c r="K16" s="18" t="s">
        <v>37</v>
      </c>
    </row>
    <row r="17" spans="1:11" ht="42.75">
      <c r="A17" s="41"/>
      <c r="B17" s="47"/>
      <c r="C17" s="48" t="s">
        <v>64</v>
      </c>
      <c r="D17" s="44" t="s">
        <v>94</v>
      </c>
      <c r="E17" s="45"/>
      <c r="F17" s="46"/>
      <c r="G17" s="22" t="s">
        <v>95</v>
      </c>
      <c r="H17" s="22" t="s">
        <v>62</v>
      </c>
      <c r="I17" s="22" t="s">
        <v>63</v>
      </c>
      <c r="J17" s="18">
        <v>15</v>
      </c>
      <c r="K17" s="18" t="s">
        <v>37</v>
      </c>
    </row>
    <row r="18" spans="1:11" ht="28.5">
      <c r="A18" s="41"/>
      <c r="B18" s="49"/>
      <c r="C18" s="48" t="s">
        <v>68</v>
      </c>
      <c r="D18" s="44" t="s">
        <v>141</v>
      </c>
      <c r="E18" s="45"/>
      <c r="F18" s="46"/>
      <c r="G18" s="22" t="s">
        <v>168</v>
      </c>
      <c r="H18" s="22" t="s">
        <v>169</v>
      </c>
      <c r="I18" s="22" t="s">
        <v>58</v>
      </c>
      <c r="J18" s="18">
        <v>10</v>
      </c>
      <c r="K18" s="18" t="s">
        <v>37</v>
      </c>
    </row>
    <row r="19" spans="1:11" ht="28.5">
      <c r="A19" s="41"/>
      <c r="B19" s="42" t="s">
        <v>72</v>
      </c>
      <c r="C19" s="43" t="s">
        <v>73</v>
      </c>
      <c r="D19" s="44" t="s">
        <v>74</v>
      </c>
      <c r="E19" s="45"/>
      <c r="F19" s="46"/>
      <c r="G19" s="22" t="s">
        <v>114</v>
      </c>
      <c r="H19" s="22" t="s">
        <v>62</v>
      </c>
      <c r="I19" s="22" t="s">
        <v>58</v>
      </c>
      <c r="J19" s="18">
        <v>10</v>
      </c>
      <c r="K19" s="18" t="s">
        <v>37</v>
      </c>
    </row>
    <row r="20" spans="1:11" ht="28.5">
      <c r="A20" s="41"/>
      <c r="B20" s="47"/>
      <c r="C20" s="48" t="s">
        <v>76</v>
      </c>
      <c r="D20" s="44" t="s">
        <v>170</v>
      </c>
      <c r="E20" s="45"/>
      <c r="F20" s="46"/>
      <c r="G20" s="22" t="s">
        <v>114</v>
      </c>
      <c r="H20" s="22" t="s">
        <v>62</v>
      </c>
      <c r="I20" s="22" t="s">
        <v>58</v>
      </c>
      <c r="J20" s="18">
        <v>10</v>
      </c>
      <c r="K20" s="18" t="s">
        <v>37</v>
      </c>
    </row>
    <row r="21" spans="1:11" ht="28.5">
      <c r="A21" s="41"/>
      <c r="B21" s="47"/>
      <c r="C21" s="48" t="s">
        <v>78</v>
      </c>
      <c r="D21" s="44" t="s">
        <v>79</v>
      </c>
      <c r="E21" s="45"/>
      <c r="F21" s="46"/>
      <c r="G21" s="22" t="s">
        <v>79</v>
      </c>
      <c r="H21" s="22" t="s">
        <v>62</v>
      </c>
      <c r="I21" s="22" t="s">
        <v>37</v>
      </c>
      <c r="J21" s="18">
        <v>0</v>
      </c>
      <c r="K21" s="18" t="s">
        <v>37</v>
      </c>
    </row>
    <row r="22" spans="1:11" ht="28.5">
      <c r="A22" s="41"/>
      <c r="B22" s="49"/>
      <c r="C22" s="48" t="s">
        <v>80</v>
      </c>
      <c r="D22" s="44" t="s">
        <v>159</v>
      </c>
      <c r="E22" s="45"/>
      <c r="F22" s="46"/>
      <c r="G22" s="22" t="s">
        <v>114</v>
      </c>
      <c r="H22" s="22" t="s">
        <v>62</v>
      </c>
      <c r="I22" s="22" t="s">
        <v>58</v>
      </c>
      <c r="J22" s="18">
        <v>10</v>
      </c>
      <c r="K22" s="18" t="s">
        <v>37</v>
      </c>
    </row>
    <row r="23" spans="1:11" ht="28.5">
      <c r="A23" s="36"/>
      <c r="B23" s="43" t="s">
        <v>83</v>
      </c>
      <c r="C23" s="43" t="s">
        <v>83</v>
      </c>
      <c r="D23" s="44" t="s">
        <v>171</v>
      </c>
      <c r="E23" s="45"/>
      <c r="F23" s="46"/>
      <c r="G23" s="22" t="s">
        <v>133</v>
      </c>
      <c r="H23" s="22" t="s">
        <v>86</v>
      </c>
      <c r="I23" s="22" t="s">
        <v>58</v>
      </c>
      <c r="J23" s="18">
        <v>10</v>
      </c>
      <c r="K23" s="18" t="s">
        <v>37</v>
      </c>
    </row>
    <row r="24" spans="1:11">
      <c r="A24" s="50" t="s">
        <v>87</v>
      </c>
      <c r="B24" s="51"/>
      <c r="C24" s="51"/>
      <c r="D24" s="51"/>
      <c r="E24" s="51"/>
      <c r="F24" s="51"/>
      <c r="G24" s="52"/>
      <c r="H24" s="53" t="s">
        <v>37</v>
      </c>
      <c r="I24" s="53">
        <v>100</v>
      </c>
      <c r="J24" s="54">
        <f>SUM(J15:J23)+K8</f>
        <v>99.369249999999994</v>
      </c>
      <c r="K24" s="18" t="s">
        <v>37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M9" sqref="M9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10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19</v>
      </c>
      <c r="G8" s="26">
        <f>G9+G10+G11</f>
        <v>19</v>
      </c>
      <c r="H8" s="26">
        <f>H9+H10+H11</f>
        <v>10.7</v>
      </c>
      <c r="I8" s="18">
        <v>10</v>
      </c>
      <c r="J8" s="27">
        <f>H8/G8</f>
        <v>0.56315789473684208</v>
      </c>
      <c r="K8" s="28">
        <f>IF(J8*I8&gt;10,10,J8*I8)</f>
        <v>5.6315789473684212</v>
      </c>
    </row>
    <row r="9" spans="1:15">
      <c r="A9" s="23"/>
      <c r="B9" s="24"/>
      <c r="C9" s="25"/>
      <c r="D9" s="11" t="s">
        <v>35</v>
      </c>
      <c r="E9" s="13"/>
      <c r="F9" s="26">
        <v>19</v>
      </c>
      <c r="G9" s="26">
        <v>19</v>
      </c>
      <c r="H9" s="26">
        <v>10.7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172</v>
      </c>
      <c r="C13" s="38"/>
      <c r="D13" s="38"/>
      <c r="E13" s="38"/>
      <c r="F13" s="38"/>
      <c r="G13" s="39"/>
      <c r="H13" s="37" t="s">
        <v>172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3" t="s">
        <v>54</v>
      </c>
      <c r="D15" s="44" t="s">
        <v>152</v>
      </c>
      <c r="E15" s="45"/>
      <c r="F15" s="46"/>
      <c r="G15" s="22" t="s">
        <v>165</v>
      </c>
      <c r="H15" s="22" t="s">
        <v>166</v>
      </c>
      <c r="I15" s="22" t="s">
        <v>63</v>
      </c>
      <c r="J15" s="18">
        <v>15</v>
      </c>
      <c r="K15" s="18" t="s">
        <v>37</v>
      </c>
    </row>
    <row r="16" spans="1:15" ht="42.75">
      <c r="A16" s="41"/>
      <c r="B16" s="47"/>
      <c r="C16" s="48" t="s">
        <v>59</v>
      </c>
      <c r="D16" s="44" t="s">
        <v>92</v>
      </c>
      <c r="E16" s="45"/>
      <c r="F16" s="46"/>
      <c r="G16" s="22" t="s">
        <v>93</v>
      </c>
      <c r="H16" s="22" t="s">
        <v>62</v>
      </c>
      <c r="I16" s="22" t="s">
        <v>63</v>
      </c>
      <c r="J16" s="18">
        <v>15</v>
      </c>
      <c r="K16" s="18" t="s">
        <v>37</v>
      </c>
    </row>
    <row r="17" spans="1:11" ht="42.75">
      <c r="A17" s="41"/>
      <c r="B17" s="47"/>
      <c r="C17" s="48" t="s">
        <v>64</v>
      </c>
      <c r="D17" s="44" t="s">
        <v>94</v>
      </c>
      <c r="E17" s="45"/>
      <c r="F17" s="46"/>
      <c r="G17" s="22" t="s">
        <v>95</v>
      </c>
      <c r="H17" s="22" t="s">
        <v>62</v>
      </c>
      <c r="I17" s="22" t="s">
        <v>58</v>
      </c>
      <c r="J17" s="18">
        <v>10</v>
      </c>
      <c r="K17" s="18" t="s">
        <v>37</v>
      </c>
    </row>
    <row r="18" spans="1:11">
      <c r="A18" s="41"/>
      <c r="B18" s="49"/>
      <c r="C18" s="48" t="s">
        <v>68</v>
      </c>
      <c r="D18" s="44" t="s">
        <v>141</v>
      </c>
      <c r="E18" s="45"/>
      <c r="F18" s="46"/>
      <c r="G18" s="22" t="s">
        <v>173</v>
      </c>
      <c r="H18" s="22" t="s">
        <v>174</v>
      </c>
      <c r="I18" s="22" t="s">
        <v>58</v>
      </c>
      <c r="J18" s="18">
        <v>10</v>
      </c>
      <c r="K18" s="18" t="s">
        <v>37</v>
      </c>
    </row>
    <row r="19" spans="1:11" ht="28.5">
      <c r="A19" s="41"/>
      <c r="B19" s="42" t="s">
        <v>72</v>
      </c>
      <c r="C19" s="43" t="s">
        <v>73</v>
      </c>
      <c r="D19" s="44" t="s">
        <v>74</v>
      </c>
      <c r="E19" s="45"/>
      <c r="F19" s="46"/>
      <c r="G19" s="22" t="s">
        <v>114</v>
      </c>
      <c r="H19" s="22" t="s">
        <v>62</v>
      </c>
      <c r="I19" s="22" t="s">
        <v>58</v>
      </c>
      <c r="J19" s="18">
        <v>10</v>
      </c>
      <c r="K19" s="18" t="s">
        <v>37</v>
      </c>
    </row>
    <row r="20" spans="1:11" ht="28.5">
      <c r="A20" s="41"/>
      <c r="B20" s="47"/>
      <c r="C20" s="48" t="s">
        <v>76</v>
      </c>
      <c r="D20" s="44" t="s">
        <v>170</v>
      </c>
      <c r="E20" s="45"/>
      <c r="F20" s="46"/>
      <c r="G20" s="22" t="s">
        <v>114</v>
      </c>
      <c r="H20" s="22" t="s">
        <v>62</v>
      </c>
      <c r="I20" s="22" t="s">
        <v>58</v>
      </c>
      <c r="J20" s="18">
        <v>10</v>
      </c>
      <c r="K20" s="18" t="s">
        <v>37</v>
      </c>
    </row>
    <row r="21" spans="1:11" ht="28.5">
      <c r="A21" s="41"/>
      <c r="B21" s="47"/>
      <c r="C21" s="48" t="s">
        <v>78</v>
      </c>
      <c r="D21" s="44" t="s">
        <v>79</v>
      </c>
      <c r="E21" s="45"/>
      <c r="F21" s="46"/>
      <c r="G21" s="22" t="s">
        <v>79</v>
      </c>
      <c r="H21" s="22" t="s">
        <v>62</v>
      </c>
      <c r="I21" s="22" t="s">
        <v>37</v>
      </c>
      <c r="J21" s="18">
        <v>0</v>
      </c>
      <c r="K21" s="18" t="s">
        <v>37</v>
      </c>
    </row>
    <row r="22" spans="1:11" ht="28.5">
      <c r="A22" s="41"/>
      <c r="B22" s="49"/>
      <c r="C22" s="48" t="s">
        <v>80</v>
      </c>
      <c r="D22" s="44" t="s">
        <v>159</v>
      </c>
      <c r="E22" s="45"/>
      <c r="F22" s="46"/>
      <c r="G22" s="22" t="s">
        <v>114</v>
      </c>
      <c r="H22" s="22" t="s">
        <v>62</v>
      </c>
      <c r="I22" s="22" t="s">
        <v>58</v>
      </c>
      <c r="J22" s="18">
        <v>10</v>
      </c>
      <c r="K22" s="18" t="s">
        <v>37</v>
      </c>
    </row>
    <row r="23" spans="1:11" ht="28.5">
      <c r="A23" s="36"/>
      <c r="B23" s="43" t="s">
        <v>83</v>
      </c>
      <c r="C23" s="43" t="s">
        <v>83</v>
      </c>
      <c r="D23" s="44" t="s">
        <v>160</v>
      </c>
      <c r="E23" s="45"/>
      <c r="F23" s="46"/>
      <c r="G23" s="22" t="s">
        <v>161</v>
      </c>
      <c r="H23" s="22" t="s">
        <v>162</v>
      </c>
      <c r="I23" s="22" t="s">
        <v>58</v>
      </c>
      <c r="J23" s="18">
        <v>10</v>
      </c>
      <c r="K23" s="18" t="s">
        <v>37</v>
      </c>
    </row>
    <row r="24" spans="1:11">
      <c r="A24" s="50" t="s">
        <v>87</v>
      </c>
      <c r="B24" s="51"/>
      <c r="C24" s="51"/>
      <c r="D24" s="51"/>
      <c r="E24" s="51"/>
      <c r="F24" s="51"/>
      <c r="G24" s="52"/>
      <c r="H24" s="53" t="s">
        <v>37</v>
      </c>
      <c r="I24" s="53">
        <v>100</v>
      </c>
      <c r="J24" s="54">
        <f>SUM(J15:J23)+K8</f>
        <v>95.631578947368425</v>
      </c>
      <c r="K24" s="18" t="s">
        <v>37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F8" sqref="F8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11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155</v>
      </c>
      <c r="G8" s="26">
        <f>G9+G10+G11</f>
        <v>155</v>
      </c>
      <c r="H8" s="26">
        <f>H9+H10+H11</f>
        <v>105</v>
      </c>
      <c r="I8" s="18">
        <v>10</v>
      </c>
      <c r="J8" s="27">
        <f>H8/G8</f>
        <v>0.67741935483870963</v>
      </c>
      <c r="K8" s="28">
        <f>IF(J8*I8&gt;10,10,J8*I8)</f>
        <v>6.7741935483870961</v>
      </c>
    </row>
    <row r="9" spans="1:15">
      <c r="A9" s="23"/>
      <c r="B9" s="24"/>
      <c r="C9" s="25"/>
      <c r="D9" s="11" t="s">
        <v>35</v>
      </c>
      <c r="E9" s="13"/>
      <c r="F9" s="26">
        <v>155</v>
      </c>
      <c r="G9" s="26">
        <v>155</v>
      </c>
      <c r="H9" s="26">
        <v>105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175</v>
      </c>
      <c r="C13" s="38"/>
      <c r="D13" s="38"/>
      <c r="E13" s="38"/>
      <c r="F13" s="38"/>
      <c r="G13" s="39"/>
      <c r="H13" s="37" t="s">
        <v>175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3" t="s">
        <v>54</v>
      </c>
      <c r="D15" s="44" t="s">
        <v>176</v>
      </c>
      <c r="E15" s="45"/>
      <c r="F15" s="46"/>
      <c r="G15" s="22" t="s">
        <v>177</v>
      </c>
      <c r="H15" s="22" t="s">
        <v>178</v>
      </c>
      <c r="I15" s="22" t="s">
        <v>99</v>
      </c>
      <c r="J15" s="18">
        <v>20</v>
      </c>
      <c r="K15" s="18" t="s">
        <v>37</v>
      </c>
    </row>
    <row r="16" spans="1:15" ht="42.75">
      <c r="A16" s="41"/>
      <c r="B16" s="47"/>
      <c r="C16" s="48" t="s">
        <v>59</v>
      </c>
      <c r="D16" s="44" t="s">
        <v>92</v>
      </c>
      <c r="E16" s="45"/>
      <c r="F16" s="46"/>
      <c r="G16" s="22" t="s">
        <v>93</v>
      </c>
      <c r="H16" s="22" t="s">
        <v>62</v>
      </c>
      <c r="I16" s="22" t="s">
        <v>58</v>
      </c>
      <c r="J16" s="18">
        <v>10</v>
      </c>
      <c r="K16" s="18" t="s">
        <v>37</v>
      </c>
    </row>
    <row r="17" spans="1:11" ht="42.75">
      <c r="A17" s="41"/>
      <c r="B17" s="47"/>
      <c r="C17" s="48" t="s">
        <v>64</v>
      </c>
      <c r="D17" s="44" t="s">
        <v>94</v>
      </c>
      <c r="E17" s="45"/>
      <c r="F17" s="46"/>
      <c r="G17" s="22" t="s">
        <v>95</v>
      </c>
      <c r="H17" s="22" t="s">
        <v>62</v>
      </c>
      <c r="I17" s="22" t="s">
        <v>58</v>
      </c>
      <c r="J17" s="18">
        <v>10</v>
      </c>
      <c r="K17" s="18" t="s">
        <v>37</v>
      </c>
    </row>
    <row r="18" spans="1:11" ht="28.5">
      <c r="A18" s="41"/>
      <c r="B18" s="49"/>
      <c r="C18" s="48" t="s">
        <v>68</v>
      </c>
      <c r="D18" s="44" t="s">
        <v>179</v>
      </c>
      <c r="E18" s="45"/>
      <c r="F18" s="46"/>
      <c r="G18" s="22" t="s">
        <v>180</v>
      </c>
      <c r="H18" s="22" t="s">
        <v>181</v>
      </c>
      <c r="I18" s="22" t="s">
        <v>58</v>
      </c>
      <c r="J18" s="18">
        <v>10</v>
      </c>
      <c r="K18" s="18" t="s">
        <v>37</v>
      </c>
    </row>
    <row r="19" spans="1:11" ht="28.5">
      <c r="A19" s="41"/>
      <c r="B19" s="42" t="s">
        <v>72</v>
      </c>
      <c r="C19" s="43" t="s">
        <v>73</v>
      </c>
      <c r="D19" s="44" t="s">
        <v>182</v>
      </c>
      <c r="E19" s="45"/>
      <c r="F19" s="46"/>
      <c r="G19" s="22" t="s">
        <v>101</v>
      </c>
      <c r="H19" s="22" t="s">
        <v>62</v>
      </c>
      <c r="I19" s="22" t="s">
        <v>58</v>
      </c>
      <c r="J19" s="18">
        <v>10</v>
      </c>
      <c r="K19" s="18" t="s">
        <v>37</v>
      </c>
    </row>
    <row r="20" spans="1:11" ht="28.5">
      <c r="A20" s="41"/>
      <c r="B20" s="47"/>
      <c r="C20" s="48" t="s">
        <v>76</v>
      </c>
      <c r="D20" s="44" t="s">
        <v>183</v>
      </c>
      <c r="E20" s="45"/>
      <c r="F20" s="46"/>
      <c r="G20" s="22" t="s">
        <v>101</v>
      </c>
      <c r="H20" s="22" t="s">
        <v>62</v>
      </c>
      <c r="I20" s="22" t="s">
        <v>123</v>
      </c>
      <c r="J20" s="18">
        <v>5</v>
      </c>
      <c r="K20" s="18" t="s">
        <v>37</v>
      </c>
    </row>
    <row r="21" spans="1:11" ht="28.5">
      <c r="A21" s="41"/>
      <c r="B21" s="47"/>
      <c r="C21" s="48" t="s">
        <v>78</v>
      </c>
      <c r="D21" s="44" t="s">
        <v>184</v>
      </c>
      <c r="E21" s="45"/>
      <c r="F21" s="46"/>
      <c r="G21" s="22" t="s">
        <v>101</v>
      </c>
      <c r="H21" s="22" t="s">
        <v>62</v>
      </c>
      <c r="I21" s="22" t="s">
        <v>123</v>
      </c>
      <c r="J21" s="18">
        <v>5</v>
      </c>
      <c r="K21" s="18" t="s">
        <v>37</v>
      </c>
    </row>
    <row r="22" spans="1:11" ht="28.5">
      <c r="A22" s="41"/>
      <c r="B22" s="49"/>
      <c r="C22" s="48" t="s">
        <v>80</v>
      </c>
      <c r="D22" s="44" t="s">
        <v>185</v>
      </c>
      <c r="E22" s="45"/>
      <c r="F22" s="46"/>
      <c r="G22" s="22" t="s">
        <v>101</v>
      </c>
      <c r="H22" s="22" t="s">
        <v>62</v>
      </c>
      <c r="I22" s="22" t="s">
        <v>58</v>
      </c>
      <c r="J22" s="18">
        <v>10</v>
      </c>
      <c r="K22" s="18" t="s">
        <v>37</v>
      </c>
    </row>
    <row r="23" spans="1:11" ht="28.5">
      <c r="A23" s="36"/>
      <c r="B23" s="43" t="s">
        <v>83</v>
      </c>
      <c r="C23" s="43" t="s">
        <v>83</v>
      </c>
      <c r="D23" s="44" t="s">
        <v>186</v>
      </c>
      <c r="E23" s="45"/>
      <c r="F23" s="46"/>
      <c r="G23" s="22" t="s">
        <v>133</v>
      </c>
      <c r="H23" s="22" t="s">
        <v>162</v>
      </c>
      <c r="I23" s="22" t="s">
        <v>58</v>
      </c>
      <c r="J23" s="18">
        <v>10</v>
      </c>
      <c r="K23" s="18" t="s">
        <v>37</v>
      </c>
    </row>
    <row r="24" spans="1:11">
      <c r="A24" s="50" t="s">
        <v>87</v>
      </c>
      <c r="B24" s="51"/>
      <c r="C24" s="51"/>
      <c r="D24" s="51"/>
      <c r="E24" s="51"/>
      <c r="F24" s="51"/>
      <c r="G24" s="52"/>
      <c r="H24" s="53" t="s">
        <v>37</v>
      </c>
      <c r="I24" s="53">
        <v>100</v>
      </c>
      <c r="J24" s="54">
        <f>SUM(J15:J23)+K8</f>
        <v>96.774193548387103</v>
      </c>
      <c r="K24" s="18" t="s">
        <v>37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sqref="A1:XFD1048576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12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90</v>
      </c>
      <c r="G8" s="26">
        <f>G9+G10+G11</f>
        <v>90</v>
      </c>
      <c r="H8" s="26">
        <f>H9+H10+H11</f>
        <v>63.518799999999999</v>
      </c>
      <c r="I8" s="18">
        <v>10</v>
      </c>
      <c r="J8" s="27">
        <f>H8/G8</f>
        <v>0.70576444444444442</v>
      </c>
      <c r="K8" s="28">
        <f>IF(J8*I8&gt;10,10,J8*I8)</f>
        <v>7.0576444444444437</v>
      </c>
    </row>
    <row r="9" spans="1:15">
      <c r="A9" s="23"/>
      <c r="B9" s="24"/>
      <c r="C9" s="25"/>
      <c r="D9" s="11" t="s">
        <v>35</v>
      </c>
      <c r="E9" s="13"/>
      <c r="F9" s="26">
        <v>90</v>
      </c>
      <c r="G9" s="26">
        <v>90</v>
      </c>
      <c r="H9" s="26">
        <v>63.518799999999999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187</v>
      </c>
      <c r="C13" s="38"/>
      <c r="D13" s="38"/>
      <c r="E13" s="38"/>
      <c r="F13" s="38"/>
      <c r="G13" s="39"/>
      <c r="H13" s="37" t="s">
        <v>187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3" t="s">
        <v>54</v>
      </c>
      <c r="D15" s="44" t="s">
        <v>188</v>
      </c>
      <c r="E15" s="45"/>
      <c r="F15" s="46"/>
      <c r="G15" s="22" t="s">
        <v>189</v>
      </c>
      <c r="H15" s="22" t="s">
        <v>190</v>
      </c>
      <c r="I15" s="22" t="s">
        <v>99</v>
      </c>
      <c r="J15" s="18">
        <v>20</v>
      </c>
      <c r="K15" s="18" t="s">
        <v>37</v>
      </c>
    </row>
    <row r="16" spans="1:15" ht="42.75">
      <c r="A16" s="41"/>
      <c r="B16" s="47"/>
      <c r="C16" s="48" t="s">
        <v>59</v>
      </c>
      <c r="D16" s="44" t="s">
        <v>92</v>
      </c>
      <c r="E16" s="45"/>
      <c r="F16" s="46"/>
      <c r="G16" s="22" t="s">
        <v>93</v>
      </c>
      <c r="H16" s="22" t="s">
        <v>62</v>
      </c>
      <c r="I16" s="22" t="s">
        <v>58</v>
      </c>
      <c r="J16" s="18">
        <v>10</v>
      </c>
      <c r="K16" s="18" t="s">
        <v>37</v>
      </c>
    </row>
    <row r="17" spans="1:11" ht="42.75">
      <c r="A17" s="41"/>
      <c r="B17" s="47"/>
      <c r="C17" s="48" t="s">
        <v>64</v>
      </c>
      <c r="D17" s="44" t="s">
        <v>94</v>
      </c>
      <c r="E17" s="45"/>
      <c r="F17" s="46"/>
      <c r="G17" s="22" t="s">
        <v>95</v>
      </c>
      <c r="H17" s="22" t="s">
        <v>62</v>
      </c>
      <c r="I17" s="22" t="s">
        <v>58</v>
      </c>
      <c r="J17" s="18">
        <v>10</v>
      </c>
      <c r="K17" s="18" t="s">
        <v>37</v>
      </c>
    </row>
    <row r="18" spans="1:11" ht="28.5">
      <c r="A18" s="41"/>
      <c r="B18" s="49"/>
      <c r="C18" s="48" t="s">
        <v>68</v>
      </c>
      <c r="D18" s="44" t="s">
        <v>191</v>
      </c>
      <c r="E18" s="45"/>
      <c r="F18" s="46"/>
      <c r="G18" s="22" t="s">
        <v>192</v>
      </c>
      <c r="H18" s="22" t="s">
        <v>193</v>
      </c>
      <c r="I18" s="22" t="s">
        <v>58</v>
      </c>
      <c r="J18" s="18">
        <v>10</v>
      </c>
      <c r="K18" s="18" t="s">
        <v>37</v>
      </c>
    </row>
    <row r="19" spans="1:11" ht="28.5">
      <c r="A19" s="41"/>
      <c r="B19" s="42" t="s">
        <v>72</v>
      </c>
      <c r="C19" s="43" t="s">
        <v>73</v>
      </c>
      <c r="D19" s="44" t="s">
        <v>182</v>
      </c>
      <c r="E19" s="45"/>
      <c r="F19" s="46"/>
      <c r="G19" s="22" t="s">
        <v>101</v>
      </c>
      <c r="H19" s="22" t="s">
        <v>62</v>
      </c>
      <c r="I19" s="22" t="s">
        <v>58</v>
      </c>
      <c r="J19" s="18">
        <v>10</v>
      </c>
      <c r="K19" s="18" t="s">
        <v>37</v>
      </c>
    </row>
    <row r="20" spans="1:11" ht="28.5">
      <c r="A20" s="41"/>
      <c r="B20" s="47"/>
      <c r="C20" s="48" t="s">
        <v>76</v>
      </c>
      <c r="D20" s="44" t="s">
        <v>194</v>
      </c>
      <c r="E20" s="45"/>
      <c r="F20" s="46"/>
      <c r="G20" s="22" t="s">
        <v>101</v>
      </c>
      <c r="H20" s="22" t="s">
        <v>62</v>
      </c>
      <c r="I20" s="22" t="s">
        <v>123</v>
      </c>
      <c r="J20" s="18">
        <v>5</v>
      </c>
      <c r="K20" s="18" t="s">
        <v>37</v>
      </c>
    </row>
    <row r="21" spans="1:11" ht="28.5">
      <c r="A21" s="41"/>
      <c r="B21" s="47"/>
      <c r="C21" s="48" t="s">
        <v>78</v>
      </c>
      <c r="D21" s="44" t="s">
        <v>195</v>
      </c>
      <c r="E21" s="45"/>
      <c r="F21" s="46"/>
      <c r="G21" s="22" t="s">
        <v>101</v>
      </c>
      <c r="H21" s="22" t="s">
        <v>62</v>
      </c>
      <c r="I21" s="22" t="s">
        <v>123</v>
      </c>
      <c r="J21" s="18">
        <v>5</v>
      </c>
      <c r="K21" s="18" t="s">
        <v>37</v>
      </c>
    </row>
    <row r="22" spans="1:11" ht="28.5">
      <c r="A22" s="41"/>
      <c r="B22" s="49"/>
      <c r="C22" s="48" t="s">
        <v>80</v>
      </c>
      <c r="D22" s="44" t="s">
        <v>185</v>
      </c>
      <c r="E22" s="45"/>
      <c r="F22" s="46"/>
      <c r="G22" s="22" t="s">
        <v>101</v>
      </c>
      <c r="H22" s="22" t="s">
        <v>62</v>
      </c>
      <c r="I22" s="22" t="s">
        <v>58</v>
      </c>
      <c r="J22" s="18">
        <v>10</v>
      </c>
      <c r="K22" s="18" t="s">
        <v>37</v>
      </c>
    </row>
    <row r="23" spans="1:11" ht="28.5">
      <c r="A23" s="36"/>
      <c r="B23" s="43" t="s">
        <v>83</v>
      </c>
      <c r="C23" s="43" t="s">
        <v>83</v>
      </c>
      <c r="D23" s="44" t="s">
        <v>196</v>
      </c>
      <c r="E23" s="45"/>
      <c r="F23" s="46"/>
      <c r="G23" s="22" t="s">
        <v>161</v>
      </c>
      <c r="H23" s="22" t="s">
        <v>162</v>
      </c>
      <c r="I23" s="22" t="s">
        <v>58</v>
      </c>
      <c r="J23" s="18">
        <v>10</v>
      </c>
      <c r="K23" s="18" t="s">
        <v>37</v>
      </c>
    </row>
    <row r="24" spans="1:11">
      <c r="A24" s="50" t="s">
        <v>87</v>
      </c>
      <c r="B24" s="51"/>
      <c r="C24" s="51"/>
      <c r="D24" s="51"/>
      <c r="E24" s="51"/>
      <c r="F24" s="51"/>
      <c r="G24" s="52"/>
      <c r="H24" s="53" t="s">
        <v>37</v>
      </c>
      <c r="I24" s="53">
        <v>100</v>
      </c>
      <c r="J24" s="54">
        <f>SUM(J15:J23)+K8</f>
        <v>97.057644444444449</v>
      </c>
      <c r="K24" s="18" t="s">
        <v>37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M9" sqref="M9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13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632</v>
      </c>
      <c r="G8" s="26">
        <f>G9+G10+G11</f>
        <v>632</v>
      </c>
      <c r="H8" s="26">
        <f>H9+H10+H11</f>
        <v>616.74199999999996</v>
      </c>
      <c r="I8" s="18">
        <v>10</v>
      </c>
      <c r="J8" s="27">
        <f>H8/G8</f>
        <v>0.97585759493670876</v>
      </c>
      <c r="K8" s="28">
        <f>IF(J8*I8&gt;10,10,J8*I8)</f>
        <v>9.7585759493670885</v>
      </c>
    </row>
    <row r="9" spans="1:15">
      <c r="A9" s="23"/>
      <c r="B9" s="24"/>
      <c r="C9" s="25"/>
      <c r="D9" s="11" t="s">
        <v>35</v>
      </c>
      <c r="E9" s="13"/>
      <c r="F9" s="26">
        <v>632</v>
      </c>
      <c r="G9" s="26">
        <v>632</v>
      </c>
      <c r="H9" s="26">
        <v>616.74199999999996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197</v>
      </c>
      <c r="C13" s="38"/>
      <c r="D13" s="38"/>
      <c r="E13" s="38"/>
      <c r="F13" s="38"/>
      <c r="G13" s="39"/>
      <c r="H13" s="37" t="s">
        <v>197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2" t="s">
        <v>54</v>
      </c>
      <c r="D15" s="44" t="s">
        <v>198</v>
      </c>
      <c r="E15" s="45"/>
      <c r="F15" s="46"/>
      <c r="G15" s="22" t="s">
        <v>199</v>
      </c>
      <c r="H15" s="22" t="s">
        <v>200</v>
      </c>
      <c r="I15" s="22" t="s">
        <v>123</v>
      </c>
      <c r="J15" s="18">
        <v>5</v>
      </c>
      <c r="K15" s="18" t="s">
        <v>37</v>
      </c>
    </row>
    <row r="16" spans="1:15">
      <c r="A16" s="41"/>
      <c r="B16" s="47"/>
      <c r="C16" s="49"/>
      <c r="D16" s="44" t="s">
        <v>201</v>
      </c>
      <c r="E16" s="45"/>
      <c r="F16" s="46"/>
      <c r="G16" s="22" t="s">
        <v>202</v>
      </c>
      <c r="H16" s="22" t="s">
        <v>203</v>
      </c>
      <c r="I16" s="22" t="s">
        <v>123</v>
      </c>
      <c r="J16" s="18">
        <v>5</v>
      </c>
      <c r="K16" s="18" t="s">
        <v>37</v>
      </c>
    </row>
    <row r="17" spans="1:11" ht="28.5">
      <c r="A17" s="41"/>
      <c r="B17" s="47"/>
      <c r="C17" s="48" t="s">
        <v>59</v>
      </c>
      <c r="D17" s="44" t="s">
        <v>204</v>
      </c>
      <c r="E17" s="45"/>
      <c r="F17" s="46"/>
      <c r="G17" s="22" t="s">
        <v>205</v>
      </c>
      <c r="H17" s="22" t="s">
        <v>62</v>
      </c>
      <c r="I17" s="22" t="s">
        <v>63</v>
      </c>
      <c r="J17" s="18">
        <v>15</v>
      </c>
      <c r="K17" s="18" t="s">
        <v>37</v>
      </c>
    </row>
    <row r="18" spans="1:11" ht="28.5">
      <c r="A18" s="41"/>
      <c r="B18" s="47"/>
      <c r="C18" s="48" t="s">
        <v>64</v>
      </c>
      <c r="D18" s="44" t="s">
        <v>206</v>
      </c>
      <c r="E18" s="45"/>
      <c r="F18" s="46"/>
      <c r="G18" s="22" t="s">
        <v>207</v>
      </c>
      <c r="H18" s="22" t="s">
        <v>62</v>
      </c>
      <c r="I18" s="22" t="s">
        <v>58</v>
      </c>
      <c r="J18" s="18">
        <v>10</v>
      </c>
      <c r="K18" s="18" t="s">
        <v>37</v>
      </c>
    </row>
    <row r="19" spans="1:11" ht="28.5">
      <c r="A19" s="41"/>
      <c r="B19" s="49"/>
      <c r="C19" s="48" t="s">
        <v>68</v>
      </c>
      <c r="D19" s="44" t="s">
        <v>141</v>
      </c>
      <c r="E19" s="45"/>
      <c r="F19" s="46"/>
      <c r="G19" s="22" t="s">
        <v>208</v>
      </c>
      <c r="H19" s="22" t="s">
        <v>209</v>
      </c>
      <c r="I19" s="22" t="s">
        <v>63</v>
      </c>
      <c r="J19" s="18">
        <v>15</v>
      </c>
      <c r="K19" s="18" t="s">
        <v>37</v>
      </c>
    </row>
    <row r="20" spans="1:11" ht="28.5">
      <c r="A20" s="41"/>
      <c r="B20" s="42" t="s">
        <v>72</v>
      </c>
      <c r="C20" s="43" t="s">
        <v>73</v>
      </c>
      <c r="D20" s="44" t="s">
        <v>210</v>
      </c>
      <c r="E20" s="45"/>
      <c r="F20" s="46"/>
      <c r="G20" s="22" t="s">
        <v>114</v>
      </c>
      <c r="H20" s="22" t="s">
        <v>62</v>
      </c>
      <c r="I20" s="22" t="s">
        <v>58</v>
      </c>
      <c r="J20" s="18">
        <v>10</v>
      </c>
      <c r="K20" s="18" t="s">
        <v>37</v>
      </c>
    </row>
    <row r="21" spans="1:11" ht="28.5">
      <c r="A21" s="41"/>
      <c r="B21" s="47"/>
      <c r="C21" s="48" t="s">
        <v>76</v>
      </c>
      <c r="D21" s="44" t="s">
        <v>211</v>
      </c>
      <c r="E21" s="45"/>
      <c r="F21" s="46"/>
      <c r="G21" s="22" t="s">
        <v>212</v>
      </c>
      <c r="H21" s="22" t="s">
        <v>62</v>
      </c>
      <c r="I21" s="22" t="s">
        <v>58</v>
      </c>
      <c r="J21" s="18">
        <v>10</v>
      </c>
      <c r="K21" s="18" t="s">
        <v>37</v>
      </c>
    </row>
    <row r="22" spans="1:11" ht="28.5">
      <c r="A22" s="41"/>
      <c r="B22" s="47"/>
      <c r="C22" s="48" t="s">
        <v>78</v>
      </c>
      <c r="D22" s="44" t="s">
        <v>79</v>
      </c>
      <c r="E22" s="45"/>
      <c r="F22" s="46"/>
      <c r="G22" s="22" t="s">
        <v>79</v>
      </c>
      <c r="H22" s="22" t="s">
        <v>62</v>
      </c>
      <c r="I22" s="22" t="s">
        <v>37</v>
      </c>
      <c r="J22" s="18">
        <v>0</v>
      </c>
      <c r="K22" s="18" t="s">
        <v>37</v>
      </c>
    </row>
    <row r="23" spans="1:11" ht="28.5">
      <c r="A23" s="41"/>
      <c r="B23" s="49"/>
      <c r="C23" s="48" t="s">
        <v>80</v>
      </c>
      <c r="D23" s="44" t="s">
        <v>213</v>
      </c>
      <c r="E23" s="45"/>
      <c r="F23" s="46"/>
      <c r="G23" s="22" t="s">
        <v>214</v>
      </c>
      <c r="H23" s="22" t="s">
        <v>62</v>
      </c>
      <c r="I23" s="22" t="s">
        <v>58</v>
      </c>
      <c r="J23" s="18">
        <v>10</v>
      </c>
      <c r="K23" s="18" t="s">
        <v>37</v>
      </c>
    </row>
    <row r="24" spans="1:11" ht="28.5">
      <c r="A24" s="36"/>
      <c r="B24" s="43" t="s">
        <v>83</v>
      </c>
      <c r="C24" s="43" t="s">
        <v>83</v>
      </c>
      <c r="D24" s="44" t="s">
        <v>215</v>
      </c>
      <c r="E24" s="45"/>
      <c r="F24" s="46"/>
      <c r="G24" s="22" t="s">
        <v>133</v>
      </c>
      <c r="H24" s="22" t="s">
        <v>86</v>
      </c>
      <c r="I24" s="22" t="s">
        <v>58</v>
      </c>
      <c r="J24" s="18">
        <v>10</v>
      </c>
      <c r="K24" s="18" t="s">
        <v>37</v>
      </c>
    </row>
    <row r="25" spans="1:11">
      <c r="A25" s="50" t="s">
        <v>87</v>
      </c>
      <c r="B25" s="51"/>
      <c r="C25" s="51"/>
      <c r="D25" s="51"/>
      <c r="E25" s="51"/>
      <c r="F25" s="51"/>
      <c r="G25" s="52"/>
      <c r="H25" s="53" t="s">
        <v>37</v>
      </c>
      <c r="I25" s="53">
        <v>100</v>
      </c>
      <c r="J25" s="54">
        <f>SUM(J15:J24)+K8</f>
        <v>99.758575949367085</v>
      </c>
      <c r="K25" s="18" t="s">
        <v>37</v>
      </c>
    </row>
  </sheetData>
  <mergeCells count="34">
    <mergeCell ref="D24:F24"/>
    <mergeCell ref="A25:G25"/>
    <mergeCell ref="D16:F16"/>
    <mergeCell ref="D17:F17"/>
    <mergeCell ref="D18:F18"/>
    <mergeCell ref="D19:F19"/>
    <mergeCell ref="B20:B23"/>
    <mergeCell ref="D20:F20"/>
    <mergeCell ref="D21:F21"/>
    <mergeCell ref="D22:F22"/>
    <mergeCell ref="D23:F23"/>
    <mergeCell ref="A12:A13"/>
    <mergeCell ref="B12:G12"/>
    <mergeCell ref="H12:K12"/>
    <mergeCell ref="B13:G13"/>
    <mergeCell ref="H13:K13"/>
    <mergeCell ref="A14:A24"/>
    <mergeCell ref="D14:F14"/>
    <mergeCell ref="B15:B19"/>
    <mergeCell ref="C15:C16"/>
    <mergeCell ref="D15:F15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sqref="A1:XFD1048576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14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25</v>
      </c>
      <c r="G8" s="26">
        <f>G9+G10+G11</f>
        <v>25</v>
      </c>
      <c r="H8" s="26">
        <f>H9+H10+H11</f>
        <v>25</v>
      </c>
      <c r="I8" s="18">
        <v>10</v>
      </c>
      <c r="J8" s="27">
        <f>H8/G8</f>
        <v>1</v>
      </c>
      <c r="K8" s="28">
        <f>IF(J8*I8&gt;10,10,J8*I8)</f>
        <v>10</v>
      </c>
    </row>
    <row r="9" spans="1:15">
      <c r="A9" s="23"/>
      <c r="B9" s="24"/>
      <c r="C9" s="25"/>
      <c r="D9" s="11" t="s">
        <v>35</v>
      </c>
      <c r="E9" s="13"/>
      <c r="F9" s="26">
        <v>25</v>
      </c>
      <c r="G9" s="26">
        <v>25</v>
      </c>
      <c r="H9" s="26">
        <v>25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216</v>
      </c>
      <c r="C13" s="38"/>
      <c r="D13" s="38"/>
      <c r="E13" s="38"/>
      <c r="F13" s="38"/>
      <c r="G13" s="39"/>
      <c r="H13" s="37" t="s">
        <v>216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3" t="s">
        <v>54</v>
      </c>
      <c r="D15" s="44" t="s">
        <v>217</v>
      </c>
      <c r="E15" s="45"/>
      <c r="F15" s="46"/>
      <c r="G15" s="22" t="s">
        <v>218</v>
      </c>
      <c r="H15" s="22" t="s">
        <v>219</v>
      </c>
      <c r="I15" s="22" t="s">
        <v>58</v>
      </c>
      <c r="J15" s="18">
        <v>10</v>
      </c>
      <c r="K15" s="18" t="s">
        <v>37</v>
      </c>
    </row>
    <row r="16" spans="1:15" ht="28.5">
      <c r="A16" s="41"/>
      <c r="B16" s="47"/>
      <c r="C16" s="48" t="s">
        <v>59</v>
      </c>
      <c r="D16" s="44" t="s">
        <v>220</v>
      </c>
      <c r="E16" s="45"/>
      <c r="F16" s="46"/>
      <c r="G16" s="22" t="s">
        <v>61</v>
      </c>
      <c r="H16" s="22" t="s">
        <v>62</v>
      </c>
      <c r="I16" s="22" t="s">
        <v>58</v>
      </c>
      <c r="J16" s="18">
        <v>10</v>
      </c>
      <c r="K16" s="18" t="s">
        <v>37</v>
      </c>
    </row>
    <row r="17" spans="1:11" ht="28.5">
      <c r="A17" s="41"/>
      <c r="B17" s="47"/>
      <c r="C17" s="48" t="s">
        <v>64</v>
      </c>
      <c r="D17" s="44" t="s">
        <v>139</v>
      </c>
      <c r="E17" s="45"/>
      <c r="F17" s="46"/>
      <c r="G17" s="22" t="s">
        <v>140</v>
      </c>
      <c r="H17" s="22" t="s">
        <v>62</v>
      </c>
      <c r="I17" s="22" t="s">
        <v>58</v>
      </c>
      <c r="J17" s="18">
        <v>10</v>
      </c>
      <c r="K17" s="18" t="s">
        <v>37</v>
      </c>
    </row>
    <row r="18" spans="1:11">
      <c r="A18" s="41"/>
      <c r="B18" s="49"/>
      <c r="C18" s="48" t="s">
        <v>68</v>
      </c>
      <c r="D18" s="44" t="s">
        <v>141</v>
      </c>
      <c r="E18" s="45"/>
      <c r="F18" s="46"/>
      <c r="G18" s="22" t="s">
        <v>221</v>
      </c>
      <c r="H18" s="22" t="s">
        <v>222</v>
      </c>
      <c r="I18" s="22" t="s">
        <v>99</v>
      </c>
      <c r="J18" s="18">
        <v>20</v>
      </c>
      <c r="K18" s="18" t="s">
        <v>37</v>
      </c>
    </row>
    <row r="19" spans="1:11" ht="28.5">
      <c r="A19" s="41"/>
      <c r="B19" s="42" t="s">
        <v>72</v>
      </c>
      <c r="C19" s="43" t="s">
        <v>73</v>
      </c>
      <c r="D19" s="44" t="s">
        <v>223</v>
      </c>
      <c r="E19" s="45"/>
      <c r="F19" s="46"/>
      <c r="G19" s="22" t="s">
        <v>101</v>
      </c>
      <c r="H19" s="22" t="s">
        <v>62</v>
      </c>
      <c r="I19" s="22" t="s">
        <v>58</v>
      </c>
      <c r="J19" s="18">
        <v>10</v>
      </c>
      <c r="K19" s="18" t="s">
        <v>37</v>
      </c>
    </row>
    <row r="20" spans="1:11" ht="28.5">
      <c r="A20" s="41"/>
      <c r="B20" s="47"/>
      <c r="C20" s="48" t="s">
        <v>76</v>
      </c>
      <c r="D20" s="44" t="s">
        <v>224</v>
      </c>
      <c r="E20" s="45"/>
      <c r="F20" s="46"/>
      <c r="G20" s="22" t="s">
        <v>101</v>
      </c>
      <c r="H20" s="22" t="s">
        <v>62</v>
      </c>
      <c r="I20" s="22" t="s">
        <v>58</v>
      </c>
      <c r="J20" s="18">
        <v>10</v>
      </c>
      <c r="K20" s="18" t="s">
        <v>37</v>
      </c>
    </row>
    <row r="21" spans="1:11" ht="28.5">
      <c r="A21" s="41"/>
      <c r="B21" s="47"/>
      <c r="C21" s="48" t="s">
        <v>78</v>
      </c>
      <c r="D21" s="44" t="s">
        <v>79</v>
      </c>
      <c r="E21" s="45"/>
      <c r="F21" s="46"/>
      <c r="G21" s="22" t="s">
        <v>79</v>
      </c>
      <c r="H21" s="22" t="s">
        <v>62</v>
      </c>
      <c r="I21" s="22" t="s">
        <v>37</v>
      </c>
      <c r="J21" s="18">
        <v>0</v>
      </c>
      <c r="K21" s="18" t="s">
        <v>37</v>
      </c>
    </row>
    <row r="22" spans="1:11" ht="28.5">
      <c r="A22" s="41"/>
      <c r="B22" s="49"/>
      <c r="C22" s="48" t="s">
        <v>80</v>
      </c>
      <c r="D22" s="44" t="s">
        <v>225</v>
      </c>
      <c r="E22" s="45"/>
      <c r="F22" s="46"/>
      <c r="G22" s="22" t="s">
        <v>101</v>
      </c>
      <c r="H22" s="22" t="s">
        <v>62</v>
      </c>
      <c r="I22" s="22" t="s">
        <v>58</v>
      </c>
      <c r="J22" s="18">
        <v>10</v>
      </c>
      <c r="K22" s="18" t="s">
        <v>37</v>
      </c>
    </row>
    <row r="23" spans="1:11" ht="28.5">
      <c r="A23" s="36"/>
      <c r="B23" s="43" t="s">
        <v>83</v>
      </c>
      <c r="C23" s="43" t="s">
        <v>83</v>
      </c>
      <c r="D23" s="44" t="s">
        <v>226</v>
      </c>
      <c r="E23" s="45"/>
      <c r="F23" s="46"/>
      <c r="G23" s="22" t="s">
        <v>85</v>
      </c>
      <c r="H23" s="22" t="s">
        <v>86</v>
      </c>
      <c r="I23" s="22" t="s">
        <v>58</v>
      </c>
      <c r="J23" s="18">
        <v>10</v>
      </c>
      <c r="K23" s="18" t="s">
        <v>37</v>
      </c>
    </row>
    <row r="24" spans="1:11">
      <c r="A24" s="50" t="s">
        <v>87</v>
      </c>
      <c r="B24" s="51"/>
      <c r="C24" s="51"/>
      <c r="D24" s="51"/>
      <c r="E24" s="51"/>
      <c r="F24" s="51"/>
      <c r="G24" s="52"/>
      <c r="H24" s="53" t="s">
        <v>37</v>
      </c>
      <c r="I24" s="53">
        <v>100</v>
      </c>
      <c r="J24" s="54">
        <f>SUM(J15:J23)+K8</f>
        <v>100</v>
      </c>
      <c r="K24" s="18" t="s">
        <v>37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sqref="A1:XFD1048576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15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4090</v>
      </c>
      <c r="G8" s="26">
        <f>G9+G10+G11</f>
        <v>4090</v>
      </c>
      <c r="H8" s="26">
        <f>H9+H10+H11</f>
        <v>3071.6934999999999</v>
      </c>
      <c r="I8" s="18">
        <v>10</v>
      </c>
      <c r="J8" s="27">
        <f>H8/G8</f>
        <v>0.75102530562347181</v>
      </c>
      <c r="K8" s="28">
        <f>IF(J8*I8&gt;10,10,J8*I8)</f>
        <v>7.5102530562347178</v>
      </c>
    </row>
    <row r="9" spans="1:15">
      <c r="A9" s="23"/>
      <c r="B9" s="24"/>
      <c r="C9" s="25"/>
      <c r="D9" s="11" t="s">
        <v>35</v>
      </c>
      <c r="E9" s="13"/>
      <c r="F9" s="26">
        <v>4090</v>
      </c>
      <c r="G9" s="26">
        <v>4090</v>
      </c>
      <c r="H9" s="26">
        <v>3071.6934999999999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227</v>
      </c>
      <c r="C13" s="38"/>
      <c r="D13" s="38"/>
      <c r="E13" s="38"/>
      <c r="F13" s="38"/>
      <c r="G13" s="39"/>
      <c r="H13" s="37" t="s">
        <v>227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3" t="s">
        <v>54</v>
      </c>
      <c r="D15" s="44" t="s">
        <v>228</v>
      </c>
      <c r="E15" s="45"/>
      <c r="F15" s="46"/>
      <c r="G15" s="22" t="s">
        <v>229</v>
      </c>
      <c r="H15" s="22" t="s">
        <v>230</v>
      </c>
      <c r="I15" s="22" t="s">
        <v>63</v>
      </c>
      <c r="J15" s="18">
        <v>15</v>
      </c>
      <c r="K15" s="18" t="s">
        <v>37</v>
      </c>
    </row>
    <row r="16" spans="1:15" ht="28.5">
      <c r="A16" s="41"/>
      <c r="B16" s="47"/>
      <c r="C16" s="48" t="s">
        <v>59</v>
      </c>
      <c r="D16" s="44" t="s">
        <v>220</v>
      </c>
      <c r="E16" s="45"/>
      <c r="F16" s="46"/>
      <c r="G16" s="22" t="s">
        <v>61</v>
      </c>
      <c r="H16" s="22" t="s">
        <v>62</v>
      </c>
      <c r="I16" s="22" t="s">
        <v>63</v>
      </c>
      <c r="J16" s="18">
        <v>15</v>
      </c>
      <c r="K16" s="18" t="s">
        <v>37</v>
      </c>
    </row>
    <row r="17" spans="1:11" ht="28.5">
      <c r="A17" s="41"/>
      <c r="B17" s="47"/>
      <c r="C17" s="48" t="s">
        <v>64</v>
      </c>
      <c r="D17" s="44" t="s">
        <v>139</v>
      </c>
      <c r="E17" s="45"/>
      <c r="F17" s="46"/>
      <c r="G17" s="22" t="s">
        <v>140</v>
      </c>
      <c r="H17" s="22" t="s">
        <v>62</v>
      </c>
      <c r="I17" s="22" t="s">
        <v>58</v>
      </c>
      <c r="J17" s="18">
        <v>10</v>
      </c>
      <c r="K17" s="18" t="s">
        <v>37</v>
      </c>
    </row>
    <row r="18" spans="1:11" ht="28.5">
      <c r="A18" s="41"/>
      <c r="B18" s="49"/>
      <c r="C18" s="48" t="s">
        <v>68</v>
      </c>
      <c r="D18" s="44" t="s">
        <v>141</v>
      </c>
      <c r="E18" s="45"/>
      <c r="F18" s="46"/>
      <c r="G18" s="22" t="s">
        <v>231</v>
      </c>
      <c r="H18" s="22" t="s">
        <v>232</v>
      </c>
      <c r="I18" s="22" t="s">
        <v>58</v>
      </c>
      <c r="J18" s="18">
        <v>10</v>
      </c>
      <c r="K18" s="18" t="s">
        <v>37</v>
      </c>
    </row>
    <row r="19" spans="1:11" ht="28.5">
      <c r="A19" s="41"/>
      <c r="B19" s="42" t="s">
        <v>72</v>
      </c>
      <c r="C19" s="43" t="s">
        <v>73</v>
      </c>
      <c r="D19" s="44" t="s">
        <v>233</v>
      </c>
      <c r="E19" s="45"/>
      <c r="F19" s="46"/>
      <c r="G19" s="22" t="s">
        <v>101</v>
      </c>
      <c r="H19" s="22" t="s">
        <v>62</v>
      </c>
      <c r="I19" s="22" t="s">
        <v>58</v>
      </c>
      <c r="J19" s="18">
        <v>10</v>
      </c>
      <c r="K19" s="18" t="s">
        <v>37</v>
      </c>
    </row>
    <row r="20" spans="1:11" ht="28.5">
      <c r="A20" s="41"/>
      <c r="B20" s="47"/>
      <c r="C20" s="48" t="s">
        <v>76</v>
      </c>
      <c r="D20" s="44" t="s">
        <v>159</v>
      </c>
      <c r="E20" s="45"/>
      <c r="F20" s="46"/>
      <c r="G20" s="22" t="s">
        <v>101</v>
      </c>
      <c r="H20" s="22" t="s">
        <v>62</v>
      </c>
      <c r="I20" s="22" t="s">
        <v>58</v>
      </c>
      <c r="J20" s="18">
        <v>10</v>
      </c>
      <c r="K20" s="18" t="s">
        <v>37</v>
      </c>
    </row>
    <row r="21" spans="1:11" ht="28.5">
      <c r="A21" s="41"/>
      <c r="B21" s="47"/>
      <c r="C21" s="48" t="s">
        <v>78</v>
      </c>
      <c r="D21" s="44" t="s">
        <v>158</v>
      </c>
      <c r="E21" s="45"/>
      <c r="F21" s="46"/>
      <c r="G21" s="22" t="s">
        <v>101</v>
      </c>
      <c r="H21" s="22" t="s">
        <v>62</v>
      </c>
      <c r="I21" s="22" t="s">
        <v>123</v>
      </c>
      <c r="J21" s="18">
        <v>5</v>
      </c>
      <c r="K21" s="18" t="s">
        <v>37</v>
      </c>
    </row>
    <row r="22" spans="1:11" ht="28.5">
      <c r="A22" s="41"/>
      <c r="B22" s="49"/>
      <c r="C22" s="48" t="s">
        <v>80</v>
      </c>
      <c r="D22" s="44" t="s">
        <v>234</v>
      </c>
      <c r="E22" s="45"/>
      <c r="F22" s="46"/>
      <c r="G22" s="22" t="s">
        <v>101</v>
      </c>
      <c r="H22" s="22" t="s">
        <v>62</v>
      </c>
      <c r="I22" s="22" t="s">
        <v>123</v>
      </c>
      <c r="J22" s="18">
        <v>5</v>
      </c>
      <c r="K22" s="18" t="s">
        <v>37</v>
      </c>
    </row>
    <row r="23" spans="1:11" ht="28.5">
      <c r="A23" s="36"/>
      <c r="B23" s="43" t="s">
        <v>83</v>
      </c>
      <c r="C23" s="43" t="s">
        <v>83</v>
      </c>
      <c r="D23" s="44" t="s">
        <v>235</v>
      </c>
      <c r="E23" s="45"/>
      <c r="F23" s="46"/>
      <c r="G23" s="22" t="s">
        <v>133</v>
      </c>
      <c r="H23" s="22" t="s">
        <v>86</v>
      </c>
      <c r="I23" s="22" t="s">
        <v>58</v>
      </c>
      <c r="J23" s="18">
        <v>10</v>
      </c>
      <c r="K23" s="18" t="s">
        <v>37</v>
      </c>
    </row>
    <row r="24" spans="1:11">
      <c r="A24" s="50" t="s">
        <v>87</v>
      </c>
      <c r="B24" s="51"/>
      <c r="C24" s="51"/>
      <c r="D24" s="51"/>
      <c r="E24" s="51"/>
      <c r="F24" s="51"/>
      <c r="G24" s="52"/>
      <c r="H24" s="53" t="s">
        <v>37</v>
      </c>
      <c r="I24" s="53">
        <v>100</v>
      </c>
      <c r="J24" s="54">
        <f>SUM(J15:J23)+K8</f>
        <v>97.510253056234717</v>
      </c>
      <c r="K24" s="18" t="s">
        <v>37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O12" sqref="O12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16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140.80000000000001</v>
      </c>
      <c r="G8" s="26">
        <f>G9+G10+G11</f>
        <v>140.80000000000001</v>
      </c>
      <c r="H8" s="26">
        <f>H9+H10+H11</f>
        <v>134.69470000000001</v>
      </c>
      <c r="I8" s="18">
        <v>10</v>
      </c>
      <c r="J8" s="27">
        <f>H8/G8</f>
        <v>0.95663849431818182</v>
      </c>
      <c r="K8" s="28">
        <f>IF(J8*I8&gt;10,10,J8*I8)</f>
        <v>9.5663849431818182</v>
      </c>
    </row>
    <row r="9" spans="1:15">
      <c r="A9" s="23"/>
      <c r="B9" s="24"/>
      <c r="C9" s="25"/>
      <c r="D9" s="11" t="s">
        <v>35</v>
      </c>
      <c r="E9" s="13"/>
      <c r="F9" s="26">
        <v>140.80000000000001</v>
      </c>
      <c r="G9" s="26">
        <v>140.80000000000001</v>
      </c>
      <c r="H9" s="26">
        <v>134.69470000000001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236</v>
      </c>
      <c r="C13" s="38"/>
      <c r="D13" s="38"/>
      <c r="E13" s="38"/>
      <c r="F13" s="38"/>
      <c r="G13" s="39"/>
      <c r="H13" s="37" t="s">
        <v>236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3" t="s">
        <v>54</v>
      </c>
      <c r="D15" s="44" t="s">
        <v>237</v>
      </c>
      <c r="E15" s="45"/>
      <c r="F15" s="46"/>
      <c r="G15" s="22" t="s">
        <v>238</v>
      </c>
      <c r="H15" s="22" t="s">
        <v>239</v>
      </c>
      <c r="I15" s="22" t="s">
        <v>240</v>
      </c>
      <c r="J15" s="18">
        <v>14</v>
      </c>
      <c r="K15" s="18" t="s">
        <v>37</v>
      </c>
    </row>
    <row r="16" spans="1:15" ht="42.75">
      <c r="A16" s="41"/>
      <c r="B16" s="47"/>
      <c r="C16" s="48" t="s">
        <v>59</v>
      </c>
      <c r="D16" s="44" t="s">
        <v>92</v>
      </c>
      <c r="E16" s="45"/>
      <c r="F16" s="46"/>
      <c r="G16" s="22" t="s">
        <v>93</v>
      </c>
      <c r="H16" s="22" t="s">
        <v>62</v>
      </c>
      <c r="I16" s="22" t="s">
        <v>241</v>
      </c>
      <c r="J16" s="18">
        <v>12</v>
      </c>
      <c r="K16" s="18" t="s">
        <v>37</v>
      </c>
    </row>
    <row r="17" spans="1:11" ht="42.75">
      <c r="A17" s="41"/>
      <c r="B17" s="47"/>
      <c r="C17" s="48" t="s">
        <v>64</v>
      </c>
      <c r="D17" s="44" t="s">
        <v>94</v>
      </c>
      <c r="E17" s="45"/>
      <c r="F17" s="46"/>
      <c r="G17" s="22" t="s">
        <v>95</v>
      </c>
      <c r="H17" s="22" t="s">
        <v>62</v>
      </c>
      <c r="I17" s="22" t="s">
        <v>241</v>
      </c>
      <c r="J17" s="18">
        <v>12</v>
      </c>
      <c r="K17" s="18" t="s">
        <v>37</v>
      </c>
    </row>
    <row r="18" spans="1:11" ht="28.5">
      <c r="A18" s="41"/>
      <c r="B18" s="49"/>
      <c r="C18" s="48" t="s">
        <v>68</v>
      </c>
      <c r="D18" s="44" t="s">
        <v>69</v>
      </c>
      <c r="E18" s="45"/>
      <c r="F18" s="46"/>
      <c r="G18" s="22" t="s">
        <v>242</v>
      </c>
      <c r="H18" s="22" t="s">
        <v>243</v>
      </c>
      <c r="I18" s="22" t="s">
        <v>241</v>
      </c>
      <c r="J18" s="18">
        <v>12</v>
      </c>
      <c r="K18" s="18" t="s">
        <v>37</v>
      </c>
    </row>
    <row r="19" spans="1:11" ht="28.5">
      <c r="A19" s="41"/>
      <c r="B19" s="42" t="s">
        <v>72</v>
      </c>
      <c r="C19" s="43" t="s">
        <v>73</v>
      </c>
      <c r="D19" s="44" t="s">
        <v>74</v>
      </c>
      <c r="E19" s="45"/>
      <c r="F19" s="46"/>
      <c r="G19" s="22" t="s">
        <v>101</v>
      </c>
      <c r="H19" s="22" t="s">
        <v>62</v>
      </c>
      <c r="I19" s="22" t="s">
        <v>145</v>
      </c>
      <c r="J19" s="18">
        <v>7</v>
      </c>
      <c r="K19" s="18" t="s">
        <v>37</v>
      </c>
    </row>
    <row r="20" spans="1:11" ht="28.5">
      <c r="A20" s="41"/>
      <c r="B20" s="47"/>
      <c r="C20" s="48" t="s">
        <v>76</v>
      </c>
      <c r="D20" s="44" t="s">
        <v>244</v>
      </c>
      <c r="E20" s="45"/>
      <c r="F20" s="46"/>
      <c r="G20" s="22" t="s">
        <v>101</v>
      </c>
      <c r="H20" s="22" t="s">
        <v>62</v>
      </c>
      <c r="I20" s="22" t="s">
        <v>147</v>
      </c>
      <c r="J20" s="18">
        <v>8</v>
      </c>
      <c r="K20" s="18" t="s">
        <v>37</v>
      </c>
    </row>
    <row r="21" spans="1:11" ht="28.5">
      <c r="A21" s="41"/>
      <c r="B21" s="47"/>
      <c r="C21" s="48" t="s">
        <v>78</v>
      </c>
      <c r="D21" s="44" t="s">
        <v>158</v>
      </c>
      <c r="E21" s="45"/>
      <c r="F21" s="46"/>
      <c r="G21" s="22" t="s">
        <v>101</v>
      </c>
      <c r="H21" s="22" t="s">
        <v>62</v>
      </c>
      <c r="I21" s="22" t="s">
        <v>145</v>
      </c>
      <c r="J21" s="18">
        <v>7</v>
      </c>
      <c r="K21" s="18" t="s">
        <v>37</v>
      </c>
    </row>
    <row r="22" spans="1:11" ht="28.5">
      <c r="A22" s="41"/>
      <c r="B22" s="49"/>
      <c r="C22" s="48" t="s">
        <v>80</v>
      </c>
      <c r="D22" s="44" t="s">
        <v>185</v>
      </c>
      <c r="E22" s="45"/>
      <c r="F22" s="46"/>
      <c r="G22" s="22" t="s">
        <v>101</v>
      </c>
      <c r="H22" s="22" t="s">
        <v>62</v>
      </c>
      <c r="I22" s="22" t="s">
        <v>147</v>
      </c>
      <c r="J22" s="18">
        <v>8</v>
      </c>
      <c r="K22" s="18" t="s">
        <v>37</v>
      </c>
    </row>
    <row r="23" spans="1:11" ht="28.5">
      <c r="A23" s="36"/>
      <c r="B23" s="43" t="s">
        <v>83</v>
      </c>
      <c r="C23" s="43" t="s">
        <v>83</v>
      </c>
      <c r="D23" s="44" t="s">
        <v>150</v>
      </c>
      <c r="E23" s="45"/>
      <c r="F23" s="46"/>
      <c r="G23" s="22" t="s">
        <v>133</v>
      </c>
      <c r="H23" s="22" t="s">
        <v>245</v>
      </c>
      <c r="I23" s="22" t="s">
        <v>58</v>
      </c>
      <c r="J23" s="18">
        <v>7</v>
      </c>
      <c r="K23" s="18" t="s">
        <v>246</v>
      </c>
    </row>
    <row r="24" spans="1:11">
      <c r="A24" s="50" t="s">
        <v>87</v>
      </c>
      <c r="B24" s="51"/>
      <c r="C24" s="51"/>
      <c r="D24" s="51"/>
      <c r="E24" s="51"/>
      <c r="F24" s="51"/>
      <c r="G24" s="52"/>
      <c r="H24" s="53" t="s">
        <v>37</v>
      </c>
      <c r="I24" s="53">
        <v>100</v>
      </c>
      <c r="J24" s="54">
        <f>SUM(J15:J23)+K8</f>
        <v>96.566384943181816</v>
      </c>
      <c r="K24" s="18" t="s">
        <v>37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N13" sqref="N13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17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2400</v>
      </c>
      <c r="G8" s="26">
        <f>G9+G10+G11</f>
        <v>2400</v>
      </c>
      <c r="H8" s="26">
        <f>H9+H10+H11</f>
        <v>1145.4494999999999</v>
      </c>
      <c r="I8" s="18">
        <v>10</v>
      </c>
      <c r="J8" s="27">
        <f>H8/G8</f>
        <v>0.477270625</v>
      </c>
      <c r="K8" s="28">
        <f>IF(J8*I8&gt;10,10,J8*I8)</f>
        <v>4.7727062499999997</v>
      </c>
    </row>
    <row r="9" spans="1:15">
      <c r="A9" s="23"/>
      <c r="B9" s="24"/>
      <c r="C9" s="25"/>
      <c r="D9" s="11" t="s">
        <v>35</v>
      </c>
      <c r="E9" s="13"/>
      <c r="F9" s="26">
        <v>2400</v>
      </c>
      <c r="G9" s="26">
        <v>2400</v>
      </c>
      <c r="H9" s="26">
        <v>1145.4494999999999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247</v>
      </c>
      <c r="C13" s="38"/>
      <c r="D13" s="38"/>
      <c r="E13" s="38"/>
      <c r="F13" s="38"/>
      <c r="G13" s="39"/>
      <c r="H13" s="37" t="s">
        <v>247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3" t="s">
        <v>54</v>
      </c>
      <c r="D15" s="44" t="s">
        <v>228</v>
      </c>
      <c r="E15" s="45"/>
      <c r="F15" s="46"/>
      <c r="G15" s="22" t="s">
        <v>248</v>
      </c>
      <c r="H15" s="22" t="s">
        <v>249</v>
      </c>
      <c r="I15" s="22" t="s">
        <v>63</v>
      </c>
      <c r="J15" s="18">
        <v>15</v>
      </c>
      <c r="K15" s="18" t="s">
        <v>37</v>
      </c>
    </row>
    <row r="16" spans="1:15" ht="28.5">
      <c r="A16" s="41"/>
      <c r="B16" s="47"/>
      <c r="C16" s="48" t="s">
        <v>59</v>
      </c>
      <c r="D16" s="44" t="s">
        <v>220</v>
      </c>
      <c r="E16" s="45"/>
      <c r="F16" s="46"/>
      <c r="G16" s="22" t="s">
        <v>61</v>
      </c>
      <c r="H16" s="22" t="s">
        <v>62</v>
      </c>
      <c r="I16" s="22" t="s">
        <v>63</v>
      </c>
      <c r="J16" s="18">
        <v>15</v>
      </c>
      <c r="K16" s="18" t="s">
        <v>37</v>
      </c>
    </row>
    <row r="17" spans="1:11" ht="28.5">
      <c r="A17" s="41"/>
      <c r="B17" s="47"/>
      <c r="C17" s="48" t="s">
        <v>64</v>
      </c>
      <c r="D17" s="44" t="s">
        <v>139</v>
      </c>
      <c r="E17" s="45"/>
      <c r="F17" s="46"/>
      <c r="G17" s="22" t="s">
        <v>140</v>
      </c>
      <c r="H17" s="22" t="s">
        <v>62</v>
      </c>
      <c r="I17" s="22" t="s">
        <v>58</v>
      </c>
      <c r="J17" s="18">
        <v>10</v>
      </c>
      <c r="K17" s="18" t="s">
        <v>37</v>
      </c>
    </row>
    <row r="18" spans="1:11" ht="28.5">
      <c r="A18" s="41"/>
      <c r="B18" s="49"/>
      <c r="C18" s="48" t="s">
        <v>68</v>
      </c>
      <c r="D18" s="44" t="s">
        <v>141</v>
      </c>
      <c r="E18" s="45"/>
      <c r="F18" s="46"/>
      <c r="G18" s="22" t="s">
        <v>250</v>
      </c>
      <c r="H18" s="22" t="s">
        <v>251</v>
      </c>
      <c r="I18" s="22" t="s">
        <v>58</v>
      </c>
      <c r="J18" s="18">
        <v>10</v>
      </c>
      <c r="K18" s="18" t="s">
        <v>37</v>
      </c>
    </row>
    <row r="19" spans="1:11" ht="28.5">
      <c r="A19" s="41"/>
      <c r="B19" s="42" t="s">
        <v>72</v>
      </c>
      <c r="C19" s="43" t="s">
        <v>73</v>
      </c>
      <c r="D19" s="44" t="s">
        <v>252</v>
      </c>
      <c r="E19" s="45"/>
      <c r="F19" s="46"/>
      <c r="G19" s="22" t="s">
        <v>101</v>
      </c>
      <c r="H19" s="22" t="s">
        <v>62</v>
      </c>
      <c r="I19" s="22" t="s">
        <v>58</v>
      </c>
      <c r="J19" s="18">
        <v>10</v>
      </c>
      <c r="K19" s="18" t="s">
        <v>37</v>
      </c>
    </row>
    <row r="20" spans="1:11" ht="28.5">
      <c r="A20" s="41"/>
      <c r="B20" s="47"/>
      <c r="C20" s="48" t="s">
        <v>76</v>
      </c>
      <c r="D20" s="44" t="s">
        <v>253</v>
      </c>
      <c r="E20" s="45"/>
      <c r="F20" s="46"/>
      <c r="G20" s="22" t="s">
        <v>101</v>
      </c>
      <c r="H20" s="22" t="s">
        <v>62</v>
      </c>
      <c r="I20" s="22" t="s">
        <v>58</v>
      </c>
      <c r="J20" s="18">
        <v>10</v>
      </c>
      <c r="K20" s="18" t="s">
        <v>37</v>
      </c>
    </row>
    <row r="21" spans="1:11" ht="28.5">
      <c r="A21" s="41"/>
      <c r="B21" s="47"/>
      <c r="C21" s="48" t="s">
        <v>78</v>
      </c>
      <c r="D21" s="44" t="s">
        <v>79</v>
      </c>
      <c r="E21" s="45"/>
      <c r="F21" s="46"/>
      <c r="G21" s="22" t="s">
        <v>79</v>
      </c>
      <c r="H21" s="22" t="s">
        <v>62</v>
      </c>
      <c r="I21" s="22" t="s">
        <v>116</v>
      </c>
      <c r="J21" s="18">
        <v>0</v>
      </c>
      <c r="K21" s="18" t="s">
        <v>37</v>
      </c>
    </row>
    <row r="22" spans="1:11" ht="28.5">
      <c r="A22" s="41"/>
      <c r="B22" s="49"/>
      <c r="C22" s="48" t="s">
        <v>80</v>
      </c>
      <c r="D22" s="44" t="s">
        <v>254</v>
      </c>
      <c r="E22" s="45"/>
      <c r="F22" s="46"/>
      <c r="G22" s="22" t="s">
        <v>101</v>
      </c>
      <c r="H22" s="22" t="s">
        <v>62</v>
      </c>
      <c r="I22" s="22" t="s">
        <v>58</v>
      </c>
      <c r="J22" s="18">
        <v>10</v>
      </c>
      <c r="K22" s="18" t="s">
        <v>37</v>
      </c>
    </row>
    <row r="23" spans="1:11" ht="28.5">
      <c r="A23" s="36"/>
      <c r="B23" s="43" t="s">
        <v>83</v>
      </c>
      <c r="C23" s="43" t="s">
        <v>83</v>
      </c>
      <c r="D23" s="44" t="s">
        <v>150</v>
      </c>
      <c r="E23" s="45"/>
      <c r="F23" s="46"/>
      <c r="G23" s="22" t="s">
        <v>85</v>
      </c>
      <c r="H23" s="22" t="s">
        <v>255</v>
      </c>
      <c r="I23" s="22" t="s">
        <v>58</v>
      </c>
      <c r="J23" s="18">
        <v>10</v>
      </c>
      <c r="K23" s="18" t="s">
        <v>37</v>
      </c>
    </row>
    <row r="24" spans="1:11">
      <c r="A24" s="50" t="s">
        <v>87</v>
      </c>
      <c r="B24" s="51"/>
      <c r="C24" s="51"/>
      <c r="D24" s="51"/>
      <c r="E24" s="51"/>
      <c r="F24" s="51"/>
      <c r="G24" s="52"/>
      <c r="H24" s="53" t="s">
        <v>37</v>
      </c>
      <c r="I24" s="53">
        <v>100</v>
      </c>
      <c r="J24" s="54">
        <f>SUM(J15:J23)+K8</f>
        <v>94.772706249999999</v>
      </c>
      <c r="K24" s="18" t="s">
        <v>37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L10" sqref="L10"/>
    </sheetView>
  </sheetViews>
  <sheetFormatPr defaultColWidth="8.25" defaultRowHeight="14.25"/>
  <cols>
    <col min="1" max="1" width="6.125" style="7" customWidth="1"/>
    <col min="2" max="2" width="9.5" style="7" customWidth="1"/>
    <col min="3" max="3" width="9.25" style="7" customWidth="1"/>
    <col min="4" max="4" width="15.375" style="7" customWidth="1"/>
    <col min="5" max="5" width="13.75" style="7" customWidth="1"/>
    <col min="6" max="8" width="11.125" style="7" customWidth="1"/>
    <col min="9" max="10" width="9" style="7" customWidth="1"/>
    <col min="11" max="11" width="17.5" style="7" customWidth="1"/>
    <col min="12" max="16384" width="8.25" style="7"/>
  </cols>
  <sheetData>
    <row r="1" spans="1:15" ht="22.5">
      <c r="A1" s="6" t="s">
        <v>19</v>
      </c>
    </row>
    <row r="2" spans="1:15" ht="2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>
      <c r="A5" s="11" t="s">
        <v>22</v>
      </c>
      <c r="B5" s="12"/>
      <c r="C5" s="13"/>
      <c r="D5" s="14" t="s">
        <v>18</v>
      </c>
      <c r="E5" s="15"/>
      <c r="F5" s="15"/>
      <c r="G5" s="15"/>
      <c r="H5" s="15"/>
      <c r="I5" s="15"/>
      <c r="J5" s="15"/>
      <c r="K5" s="16"/>
    </row>
    <row r="6" spans="1:15">
      <c r="A6" s="11" t="s">
        <v>23</v>
      </c>
      <c r="B6" s="12"/>
      <c r="C6" s="13"/>
      <c r="D6" s="11" t="s">
        <v>24</v>
      </c>
      <c r="E6" s="12"/>
      <c r="F6" s="12"/>
      <c r="G6" s="17"/>
      <c r="H6" s="18" t="s">
        <v>25</v>
      </c>
      <c r="I6" s="11" t="s">
        <v>26</v>
      </c>
      <c r="J6" s="12"/>
      <c r="K6" s="13"/>
    </row>
    <row r="7" spans="1:15">
      <c r="A7" s="19" t="s">
        <v>27</v>
      </c>
      <c r="B7" s="20"/>
      <c r="C7" s="21"/>
      <c r="D7" s="11"/>
      <c r="E7" s="13"/>
      <c r="F7" s="22" t="s">
        <v>28</v>
      </c>
      <c r="G7" s="22" t="s">
        <v>29</v>
      </c>
      <c r="H7" s="22" t="s">
        <v>30</v>
      </c>
      <c r="I7" s="22" t="s">
        <v>31</v>
      </c>
      <c r="J7" s="22" t="s">
        <v>32</v>
      </c>
      <c r="K7" s="18" t="s">
        <v>33</v>
      </c>
    </row>
    <row r="8" spans="1:15">
      <c r="A8" s="23"/>
      <c r="B8" s="24"/>
      <c r="C8" s="25"/>
      <c r="D8" s="11" t="s">
        <v>34</v>
      </c>
      <c r="E8" s="13"/>
      <c r="F8" s="26">
        <f>F9+F10+F11</f>
        <v>300</v>
      </c>
      <c r="G8" s="26">
        <f>G9+G10+G11</f>
        <v>300</v>
      </c>
      <c r="H8" s="26">
        <f>H9+H10+H11</f>
        <v>217.45349999999999</v>
      </c>
      <c r="I8" s="18">
        <v>10</v>
      </c>
      <c r="J8" s="27">
        <f>H8/G8</f>
        <v>0.72484499999999996</v>
      </c>
      <c r="K8" s="28">
        <f>IF(J8*I8&gt;10,10,J8*I8)</f>
        <v>7.2484500000000001</v>
      </c>
    </row>
    <row r="9" spans="1:15">
      <c r="A9" s="23"/>
      <c r="B9" s="24"/>
      <c r="C9" s="25"/>
      <c r="D9" s="11" t="s">
        <v>35</v>
      </c>
      <c r="E9" s="13"/>
      <c r="F9" s="26">
        <v>300</v>
      </c>
      <c r="G9" s="26">
        <v>300</v>
      </c>
      <c r="H9" s="26">
        <v>217.45349999999999</v>
      </c>
      <c r="I9" s="29" t="s">
        <v>36</v>
      </c>
      <c r="J9" s="18" t="s">
        <v>37</v>
      </c>
      <c r="K9" s="18" t="s">
        <v>37</v>
      </c>
    </row>
    <row r="10" spans="1:15">
      <c r="A10" s="23"/>
      <c r="B10" s="24"/>
      <c r="C10" s="25"/>
      <c r="D10" s="11" t="s">
        <v>38</v>
      </c>
      <c r="E10" s="13"/>
      <c r="F10" s="26">
        <v>0</v>
      </c>
      <c r="G10" s="26">
        <v>0</v>
      </c>
      <c r="H10" s="26">
        <v>0</v>
      </c>
      <c r="I10" s="29" t="s">
        <v>36</v>
      </c>
      <c r="J10" s="18" t="s">
        <v>37</v>
      </c>
      <c r="K10" s="18" t="s">
        <v>37</v>
      </c>
    </row>
    <row r="11" spans="1:15">
      <c r="A11" s="23"/>
      <c r="B11" s="24"/>
      <c r="C11" s="25"/>
      <c r="D11" s="30" t="s">
        <v>39</v>
      </c>
      <c r="E11" s="31"/>
      <c r="F11" s="26">
        <v>0</v>
      </c>
      <c r="G11" s="26">
        <v>0</v>
      </c>
      <c r="H11" s="26">
        <v>0</v>
      </c>
      <c r="I11" s="29" t="s">
        <v>36</v>
      </c>
      <c r="J11" s="18" t="s">
        <v>37</v>
      </c>
      <c r="K11" s="18" t="s">
        <v>37</v>
      </c>
    </row>
    <row r="12" spans="1:15">
      <c r="A12" s="32" t="s">
        <v>40</v>
      </c>
      <c r="B12" s="33" t="s">
        <v>41</v>
      </c>
      <c r="C12" s="34"/>
      <c r="D12" s="34"/>
      <c r="E12" s="34"/>
      <c r="F12" s="34"/>
      <c r="G12" s="35"/>
      <c r="H12" s="11" t="s">
        <v>42</v>
      </c>
      <c r="I12" s="12"/>
      <c r="J12" s="12"/>
      <c r="K12" s="13"/>
    </row>
    <row r="13" spans="1:15">
      <c r="A13" s="36"/>
      <c r="B13" s="37" t="s">
        <v>256</v>
      </c>
      <c r="C13" s="38"/>
      <c r="D13" s="38"/>
      <c r="E13" s="38"/>
      <c r="F13" s="38"/>
      <c r="G13" s="39"/>
      <c r="H13" s="37" t="s">
        <v>256</v>
      </c>
      <c r="I13" s="38"/>
      <c r="J13" s="38"/>
      <c r="K13" s="39"/>
      <c r="M13" s="40"/>
      <c r="N13" s="40"/>
      <c r="O13" s="40"/>
    </row>
    <row r="14" spans="1:15" ht="28.5">
      <c r="A14" s="32" t="s">
        <v>45</v>
      </c>
      <c r="B14" s="22" t="s">
        <v>46</v>
      </c>
      <c r="C14" s="18" t="s">
        <v>47</v>
      </c>
      <c r="D14" s="11" t="s">
        <v>48</v>
      </c>
      <c r="E14" s="12"/>
      <c r="F14" s="13"/>
      <c r="G14" s="22" t="s">
        <v>49</v>
      </c>
      <c r="H14" s="18" t="s">
        <v>50</v>
      </c>
      <c r="I14" s="22" t="s">
        <v>51</v>
      </c>
      <c r="J14" s="22" t="s">
        <v>33</v>
      </c>
      <c r="K14" s="22" t="s">
        <v>52</v>
      </c>
    </row>
    <row r="15" spans="1:15">
      <c r="A15" s="41"/>
      <c r="B15" s="42" t="s">
        <v>53</v>
      </c>
      <c r="C15" s="43" t="s">
        <v>54</v>
      </c>
      <c r="D15" s="44" t="s">
        <v>228</v>
      </c>
      <c r="E15" s="45"/>
      <c r="F15" s="46"/>
      <c r="G15" s="22" t="s">
        <v>248</v>
      </c>
      <c r="H15" s="22" t="s">
        <v>249</v>
      </c>
      <c r="I15" s="22" t="s">
        <v>63</v>
      </c>
      <c r="J15" s="18">
        <v>15</v>
      </c>
      <c r="K15" s="18" t="s">
        <v>37</v>
      </c>
    </row>
    <row r="16" spans="1:15" ht="28.5">
      <c r="A16" s="41"/>
      <c r="B16" s="47"/>
      <c r="C16" s="48" t="s">
        <v>59</v>
      </c>
      <c r="D16" s="44" t="s">
        <v>220</v>
      </c>
      <c r="E16" s="45"/>
      <c r="F16" s="46"/>
      <c r="G16" s="22" t="s">
        <v>257</v>
      </c>
      <c r="H16" s="22" t="s">
        <v>62</v>
      </c>
      <c r="I16" s="22" t="s">
        <v>63</v>
      </c>
      <c r="J16" s="18">
        <v>15</v>
      </c>
      <c r="K16" s="18" t="s">
        <v>37</v>
      </c>
    </row>
    <row r="17" spans="1:11" ht="28.5">
      <c r="A17" s="41"/>
      <c r="B17" s="47"/>
      <c r="C17" s="48" t="s">
        <v>64</v>
      </c>
      <c r="D17" s="44" t="s">
        <v>139</v>
      </c>
      <c r="E17" s="45"/>
      <c r="F17" s="46"/>
      <c r="G17" s="22" t="s">
        <v>140</v>
      </c>
      <c r="H17" s="22" t="s">
        <v>62</v>
      </c>
      <c r="I17" s="22" t="s">
        <v>58</v>
      </c>
      <c r="J17" s="18">
        <v>10</v>
      </c>
      <c r="K17" s="18" t="s">
        <v>37</v>
      </c>
    </row>
    <row r="18" spans="1:11" ht="28.5">
      <c r="A18" s="41"/>
      <c r="B18" s="49"/>
      <c r="C18" s="48" t="s">
        <v>68</v>
      </c>
      <c r="D18" s="44" t="s">
        <v>141</v>
      </c>
      <c r="E18" s="45"/>
      <c r="F18" s="46"/>
      <c r="G18" s="22" t="s">
        <v>258</v>
      </c>
      <c r="H18" s="22" t="s">
        <v>259</v>
      </c>
      <c r="I18" s="22" t="s">
        <v>58</v>
      </c>
      <c r="J18" s="18">
        <v>10</v>
      </c>
      <c r="K18" s="18" t="s">
        <v>37</v>
      </c>
    </row>
    <row r="19" spans="1:11" ht="28.5">
      <c r="A19" s="41"/>
      <c r="B19" s="42" t="s">
        <v>72</v>
      </c>
      <c r="C19" s="43" t="s">
        <v>73</v>
      </c>
      <c r="D19" s="44" t="s">
        <v>170</v>
      </c>
      <c r="E19" s="45"/>
      <c r="F19" s="46"/>
      <c r="G19" s="22" t="s">
        <v>101</v>
      </c>
      <c r="H19" s="22" t="s">
        <v>62</v>
      </c>
      <c r="I19" s="22" t="s">
        <v>58</v>
      </c>
      <c r="J19" s="18">
        <v>10</v>
      </c>
      <c r="K19" s="18" t="s">
        <v>37</v>
      </c>
    </row>
    <row r="20" spans="1:11" ht="28.5">
      <c r="A20" s="41"/>
      <c r="B20" s="47"/>
      <c r="C20" s="48" t="s">
        <v>76</v>
      </c>
      <c r="D20" s="44" t="s">
        <v>260</v>
      </c>
      <c r="E20" s="45"/>
      <c r="F20" s="46"/>
      <c r="G20" s="22" t="s">
        <v>101</v>
      </c>
      <c r="H20" s="22" t="s">
        <v>62</v>
      </c>
      <c r="I20" s="22" t="s">
        <v>58</v>
      </c>
      <c r="J20" s="18">
        <v>10</v>
      </c>
      <c r="K20" s="18" t="s">
        <v>37</v>
      </c>
    </row>
    <row r="21" spans="1:11" ht="28.5">
      <c r="A21" s="41"/>
      <c r="B21" s="47"/>
      <c r="C21" s="48" t="s">
        <v>78</v>
      </c>
      <c r="D21" s="44" t="s">
        <v>261</v>
      </c>
      <c r="E21" s="45"/>
      <c r="F21" s="46"/>
      <c r="G21" s="22" t="s">
        <v>101</v>
      </c>
      <c r="H21" s="22" t="s">
        <v>62</v>
      </c>
      <c r="I21" s="22" t="s">
        <v>123</v>
      </c>
      <c r="J21" s="18">
        <v>5</v>
      </c>
      <c r="K21" s="18" t="s">
        <v>37</v>
      </c>
    </row>
    <row r="22" spans="1:11" ht="28.5">
      <c r="A22" s="41"/>
      <c r="B22" s="49"/>
      <c r="C22" s="48" t="s">
        <v>80</v>
      </c>
      <c r="D22" s="44" t="s">
        <v>262</v>
      </c>
      <c r="E22" s="45"/>
      <c r="F22" s="46"/>
      <c r="G22" s="22" t="s">
        <v>101</v>
      </c>
      <c r="H22" s="22" t="s">
        <v>62</v>
      </c>
      <c r="I22" s="22" t="s">
        <v>123</v>
      </c>
      <c r="J22" s="18">
        <v>5</v>
      </c>
      <c r="K22" s="18" t="s">
        <v>37</v>
      </c>
    </row>
    <row r="23" spans="1:11" ht="28.5">
      <c r="A23" s="36"/>
      <c r="B23" s="43" t="s">
        <v>83</v>
      </c>
      <c r="C23" s="43" t="s">
        <v>83</v>
      </c>
      <c r="D23" s="44" t="s">
        <v>150</v>
      </c>
      <c r="E23" s="45"/>
      <c r="F23" s="46"/>
      <c r="G23" s="22" t="s">
        <v>133</v>
      </c>
      <c r="H23" s="22" t="s">
        <v>86</v>
      </c>
      <c r="I23" s="22" t="s">
        <v>58</v>
      </c>
      <c r="J23" s="18">
        <v>10</v>
      </c>
      <c r="K23" s="18" t="s">
        <v>37</v>
      </c>
    </row>
    <row r="24" spans="1:11">
      <c r="A24" s="50" t="s">
        <v>87</v>
      </c>
      <c r="B24" s="51"/>
      <c r="C24" s="51"/>
      <c r="D24" s="51"/>
      <c r="E24" s="51"/>
      <c r="F24" s="51"/>
      <c r="G24" s="52"/>
      <c r="H24" s="53" t="s">
        <v>37</v>
      </c>
      <c r="I24" s="53">
        <v>100</v>
      </c>
      <c r="J24" s="54">
        <f>SUM(J15:J23)+K8</f>
        <v>97.248450000000005</v>
      </c>
      <c r="K24" s="18" t="s">
        <v>37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2024-09-05T07:11:59Z</dcterms:modified>
</cp:coreProperties>
</file>